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user169utps\Desktop\PI 2024\"/>
    </mc:Choice>
  </mc:AlternateContent>
  <xr:revisionPtr revIDLastSave="0" documentId="13_ncr:1_{1DD4233D-8140-40A4-BDFC-8DF73C1E33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er ciclo talleres C4" sheetId="1" r:id="rId1"/>
    <sheet name="Ppto Servicios ajuste" sheetId="2" state="hidden" r:id="rId2"/>
    <sheet name="Ppto Servicios" sheetId="3" state="hidden" r:id="rId3"/>
    <sheet name="cronograma talleres 2024 (2)" sheetId="4" state="hidden" r:id="rId4"/>
    <sheet name="cronograma talleres 2024" sheetId="5" state="hidden" r:id="rId5"/>
    <sheet name="Resumen (2)" sheetId="6" state="hidden" r:id="rId6"/>
    <sheet name="Programa  del taller" sheetId="7" state="hidden" r:id="rId7"/>
    <sheet name="Objetivos" sheetId="8" state="hidden" r:id="rId8"/>
  </sheets>
  <definedNames>
    <definedName name="_xlnm._FilterDatabase" localSheetId="0" hidden="1">'1er ciclo talleres C4'!$A$4:$L$102</definedName>
    <definedName name="_xlnm._FilterDatabase" localSheetId="4" hidden="1">'cronograma talleres 2024'!$B$4:$N$4</definedName>
    <definedName name="_xlnm._FilterDatabase" localSheetId="3" hidden="1">'cronograma talleres 2024 (2)'!$B$5:$X$5</definedName>
    <definedName name="_xlnm._FilterDatabase" localSheetId="2" hidden="1">'Ppto Servicios'!$B$5:$X$5</definedName>
    <definedName name="_xlnm._FilterDatabase" localSheetId="1" hidden="1">'Ppto Servicios ajuste'!$B$5:$Z$5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12" roundtripDataChecksum="5X7i2QaoSsMNypBu6SbGl7abczcMq8+1BcLuXG6D/Pk="/>
    </ext>
  </extLst>
</workbook>
</file>

<file path=xl/calcChain.xml><?xml version="1.0" encoding="utf-8"?>
<calcChain xmlns="http://schemas.openxmlformats.org/spreadsheetml/2006/main">
  <c r="C12" i="7" l="1"/>
  <c r="B13" i="7" s="1"/>
  <c r="C13" i="7" s="1"/>
  <c r="B14" i="7" s="1"/>
  <c r="C14" i="7" s="1"/>
  <c r="B15" i="7" s="1"/>
  <c r="C15" i="7" s="1"/>
  <c r="B16" i="7" s="1"/>
  <c r="C16" i="7" s="1"/>
  <c r="B17" i="7" s="1"/>
  <c r="C17" i="7" s="1"/>
  <c r="B18" i="7" s="1"/>
  <c r="C18" i="7" s="1"/>
  <c r="B19" i="7" s="1"/>
  <c r="C19" i="7" s="1"/>
  <c r="B20" i="7" s="1"/>
  <c r="C20" i="7" s="1"/>
  <c r="B21" i="7" s="1"/>
  <c r="C21" i="7" s="1"/>
  <c r="B22" i="7" s="1"/>
  <c r="C22" i="7" s="1"/>
  <c r="B23" i="7" s="1"/>
  <c r="C23" i="7" s="1"/>
  <c r="B24" i="7" s="1"/>
  <c r="C24" i="7" s="1"/>
  <c r="B25" i="7" s="1"/>
  <c r="C25" i="7" s="1"/>
  <c r="B26" i="7" s="1"/>
  <c r="C26" i="7" s="1"/>
  <c r="B27" i="7" s="1"/>
  <c r="C27" i="7" s="1"/>
  <c r="B28" i="7" s="1"/>
  <c r="C28" i="7" s="1"/>
  <c r="B29" i="7" s="1"/>
  <c r="C29" i="7" s="1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AH34" i="6"/>
  <c r="W34" i="6"/>
  <c r="AH33" i="6"/>
  <c r="W33" i="6"/>
  <c r="AH32" i="6"/>
  <c r="AH31" i="6"/>
  <c r="W31" i="6"/>
  <c r="AH30" i="6"/>
  <c r="W30" i="6"/>
  <c r="AH29" i="6"/>
  <c r="W29" i="6"/>
  <c r="AH28" i="6"/>
  <c r="W28" i="6"/>
  <c r="AH27" i="6"/>
  <c r="W27" i="6"/>
  <c r="AH26" i="6"/>
  <c r="W26" i="6"/>
  <c r="AH25" i="6"/>
  <c r="W25" i="6"/>
  <c r="AH24" i="6"/>
  <c r="W24" i="6"/>
  <c r="AH23" i="6"/>
  <c r="W23" i="6"/>
  <c r="AH22" i="6"/>
  <c r="W22" i="6"/>
  <c r="AH21" i="6"/>
  <c r="W21" i="6"/>
  <c r="AH20" i="6"/>
  <c r="W20" i="6"/>
  <c r="AH19" i="6"/>
  <c r="W19" i="6"/>
  <c r="AH18" i="6"/>
  <c r="W18" i="6"/>
  <c r="AH17" i="6"/>
  <c r="W17" i="6"/>
  <c r="AH16" i="6"/>
  <c r="W16" i="6"/>
  <c r="AH15" i="6"/>
  <c r="W15" i="6"/>
  <c r="AH14" i="6"/>
  <c r="D14" i="6"/>
  <c r="D55" i="6" s="1"/>
  <c r="AH13" i="6"/>
  <c r="W13" i="6"/>
  <c r="AH12" i="6"/>
  <c r="W12" i="6"/>
  <c r="AH11" i="6"/>
  <c r="W11" i="6"/>
  <c r="AH10" i="6"/>
  <c r="W10" i="6"/>
  <c r="W9" i="6"/>
  <c r="W8" i="6"/>
  <c r="W7" i="6"/>
  <c r="W6" i="6"/>
  <c r="C5" i="6"/>
  <c r="D5" i="6" s="1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H104" i="5"/>
  <c r="C102" i="5"/>
  <c r="I98" i="5"/>
  <c r="H98" i="5"/>
  <c r="H96" i="5"/>
  <c r="H102" i="5" s="1"/>
  <c r="H94" i="5"/>
  <c r="I94" i="5" s="1"/>
  <c r="H92" i="5"/>
  <c r="I92" i="5" s="1"/>
  <c r="I90" i="5"/>
  <c r="H90" i="5"/>
  <c r="H88" i="5"/>
  <c r="I88" i="5" s="1"/>
  <c r="H86" i="5"/>
  <c r="I86" i="5" s="1"/>
  <c r="H84" i="5"/>
  <c r="I84" i="5" s="1"/>
  <c r="I82" i="5"/>
  <c r="H82" i="5"/>
  <c r="I80" i="5"/>
  <c r="H80" i="5"/>
  <c r="H78" i="5"/>
  <c r="I78" i="5" s="1"/>
  <c r="H76" i="5"/>
  <c r="I76" i="5" s="1"/>
  <c r="H74" i="5"/>
  <c r="I74" i="5" s="1"/>
  <c r="H72" i="5"/>
  <c r="I72" i="5" s="1"/>
  <c r="H70" i="5"/>
  <c r="I70" i="5" s="1"/>
  <c r="H68" i="5"/>
  <c r="I68" i="5" s="1"/>
  <c r="I66" i="5"/>
  <c r="H66" i="5"/>
  <c r="H64" i="5"/>
  <c r="I64" i="5" s="1"/>
  <c r="H62" i="5"/>
  <c r="I62" i="5" s="1"/>
  <c r="H60" i="5"/>
  <c r="I60" i="5" s="1"/>
  <c r="I58" i="5"/>
  <c r="H58" i="5"/>
  <c r="H56" i="5"/>
  <c r="I56" i="5" s="1"/>
  <c r="H54" i="5"/>
  <c r="I54" i="5" s="1"/>
  <c r="H52" i="5"/>
  <c r="I52" i="5" s="1"/>
  <c r="I50" i="5"/>
  <c r="H50" i="5"/>
  <c r="I48" i="5"/>
  <c r="H48" i="5"/>
  <c r="H46" i="5"/>
  <c r="I46" i="5" s="1"/>
  <c r="H44" i="5"/>
  <c r="I44" i="5" s="1"/>
  <c r="H42" i="5"/>
  <c r="I42" i="5" s="1"/>
  <c r="H40" i="5"/>
  <c r="I40" i="5" s="1"/>
  <c r="H38" i="5"/>
  <c r="I38" i="5" s="1"/>
  <c r="H36" i="5"/>
  <c r="I36" i="5" s="1"/>
  <c r="I34" i="5"/>
  <c r="H34" i="5"/>
  <c r="H32" i="5"/>
  <c r="I32" i="5" s="1"/>
  <c r="H30" i="5"/>
  <c r="I30" i="5" s="1"/>
  <c r="H29" i="5"/>
  <c r="I27" i="5"/>
  <c r="H27" i="5"/>
  <c r="H25" i="5"/>
  <c r="I25" i="5" s="1"/>
  <c r="H23" i="5"/>
  <c r="I23" i="5" s="1"/>
  <c r="H21" i="5"/>
  <c r="I21" i="5" s="1"/>
  <c r="H19" i="5"/>
  <c r="I19" i="5" s="1"/>
  <c r="H17" i="5"/>
  <c r="I17" i="5" s="1"/>
  <c r="H15" i="5"/>
  <c r="I15" i="5" s="1"/>
  <c r="I13" i="5"/>
  <c r="H13" i="5"/>
  <c r="H11" i="5"/>
  <c r="I11" i="5" s="1"/>
  <c r="H9" i="5"/>
  <c r="I9" i="5" s="1"/>
  <c r="H7" i="5"/>
  <c r="I7" i="5" s="1"/>
  <c r="I5" i="5"/>
  <c r="H5" i="5"/>
  <c r="C1" i="5"/>
  <c r="C103" i="4"/>
  <c r="H105" i="4" s="1"/>
  <c r="O99" i="4"/>
  <c r="H99" i="4"/>
  <c r="I99" i="4" s="1"/>
  <c r="Q99" i="4" s="1"/>
  <c r="S99" i="4" s="1"/>
  <c r="O97" i="4"/>
  <c r="I97" i="4"/>
  <c r="Q97" i="4" s="1"/>
  <c r="S97" i="4" s="1"/>
  <c r="T97" i="4" s="1"/>
  <c r="H97" i="4"/>
  <c r="H103" i="4" s="1"/>
  <c r="O95" i="4"/>
  <c r="H95" i="4"/>
  <c r="I95" i="4" s="1"/>
  <c r="Q95" i="4" s="1"/>
  <c r="S95" i="4" s="1"/>
  <c r="O93" i="4"/>
  <c r="H93" i="4"/>
  <c r="I93" i="4" s="1"/>
  <c r="Q93" i="4" s="1"/>
  <c r="S93" i="4" s="1"/>
  <c r="O91" i="4"/>
  <c r="H91" i="4"/>
  <c r="I91" i="4" s="1"/>
  <c r="Q91" i="4" s="1"/>
  <c r="S91" i="4" s="1"/>
  <c r="T91" i="4" s="1"/>
  <c r="O89" i="4"/>
  <c r="H89" i="4"/>
  <c r="I89" i="4" s="1"/>
  <c r="Q89" i="4" s="1"/>
  <c r="S89" i="4" s="1"/>
  <c r="T89" i="4" s="1"/>
  <c r="O87" i="4"/>
  <c r="H87" i="4"/>
  <c r="I87" i="4" s="1"/>
  <c r="Q87" i="4" s="1"/>
  <c r="S87" i="4" s="1"/>
  <c r="O85" i="4"/>
  <c r="H85" i="4"/>
  <c r="I85" i="4" s="1"/>
  <c r="Q85" i="4" s="1"/>
  <c r="S85" i="4" s="1"/>
  <c r="O83" i="4"/>
  <c r="I83" i="4"/>
  <c r="Q83" i="4" s="1"/>
  <c r="S83" i="4" s="1"/>
  <c r="H83" i="4"/>
  <c r="O81" i="4"/>
  <c r="H81" i="4"/>
  <c r="I81" i="4" s="1"/>
  <c r="Q81" i="4" s="1"/>
  <c r="S81" i="4" s="1"/>
  <c r="O79" i="4"/>
  <c r="H79" i="4"/>
  <c r="I79" i="4" s="1"/>
  <c r="Q79" i="4" s="1"/>
  <c r="S79" i="4" s="1"/>
  <c r="O77" i="4"/>
  <c r="H77" i="4"/>
  <c r="I77" i="4" s="1"/>
  <c r="Q77" i="4" s="1"/>
  <c r="S77" i="4" s="1"/>
  <c r="T77" i="4" s="1"/>
  <c r="O75" i="4"/>
  <c r="H75" i="4"/>
  <c r="I75" i="4" s="1"/>
  <c r="Q75" i="4" s="1"/>
  <c r="S75" i="4" s="1"/>
  <c r="O73" i="4"/>
  <c r="I73" i="4"/>
  <c r="Q73" i="4" s="1"/>
  <c r="S73" i="4" s="1"/>
  <c r="H73" i="4"/>
  <c r="O71" i="4"/>
  <c r="H71" i="4"/>
  <c r="I71" i="4" s="1"/>
  <c r="Q71" i="4" s="1"/>
  <c r="S71" i="4" s="1"/>
  <c r="O69" i="4"/>
  <c r="H69" i="4"/>
  <c r="I69" i="4" s="1"/>
  <c r="Q69" i="4" s="1"/>
  <c r="S69" i="4" s="1"/>
  <c r="O67" i="4"/>
  <c r="I67" i="4"/>
  <c r="Q67" i="4" s="1"/>
  <c r="S67" i="4" s="1"/>
  <c r="T67" i="4" s="1"/>
  <c r="H67" i="4"/>
  <c r="O65" i="4"/>
  <c r="H65" i="4"/>
  <c r="I65" i="4" s="1"/>
  <c r="Q65" i="4" s="1"/>
  <c r="S65" i="4" s="1"/>
  <c r="O63" i="4"/>
  <c r="I63" i="4"/>
  <c r="Q63" i="4" s="1"/>
  <c r="S63" i="4" s="1"/>
  <c r="H63" i="4"/>
  <c r="O61" i="4"/>
  <c r="H61" i="4"/>
  <c r="I61" i="4" s="1"/>
  <c r="Q61" i="4" s="1"/>
  <c r="S61" i="4" s="1"/>
  <c r="O59" i="4"/>
  <c r="H59" i="4"/>
  <c r="I59" i="4" s="1"/>
  <c r="Q59" i="4" s="1"/>
  <c r="S59" i="4" s="1"/>
  <c r="O57" i="4"/>
  <c r="H57" i="4"/>
  <c r="I57" i="4" s="1"/>
  <c r="Q57" i="4" s="1"/>
  <c r="S57" i="4" s="1"/>
  <c r="T57" i="4" s="1"/>
  <c r="O55" i="4"/>
  <c r="H55" i="4"/>
  <c r="I55" i="4" s="1"/>
  <c r="Q55" i="4" s="1"/>
  <c r="S55" i="4" s="1"/>
  <c r="O53" i="4"/>
  <c r="I53" i="4"/>
  <c r="Q53" i="4" s="1"/>
  <c r="S53" i="4" s="1"/>
  <c r="H53" i="4"/>
  <c r="O51" i="4"/>
  <c r="T51" i="4" s="1"/>
  <c r="H51" i="4"/>
  <c r="I51" i="4" s="1"/>
  <c r="Q51" i="4" s="1"/>
  <c r="S51" i="4" s="1"/>
  <c r="O49" i="4"/>
  <c r="H49" i="4"/>
  <c r="I49" i="4" s="1"/>
  <c r="Q49" i="4" s="1"/>
  <c r="S49" i="4" s="1"/>
  <c r="O47" i="4"/>
  <c r="I47" i="4"/>
  <c r="Q47" i="4" s="1"/>
  <c r="S47" i="4" s="1"/>
  <c r="T47" i="4" s="1"/>
  <c r="H47" i="4"/>
  <c r="O45" i="4"/>
  <c r="H45" i="4"/>
  <c r="I45" i="4" s="1"/>
  <c r="Q45" i="4" s="1"/>
  <c r="S45" i="4" s="1"/>
  <c r="O43" i="4"/>
  <c r="I43" i="4"/>
  <c r="Q43" i="4" s="1"/>
  <c r="S43" i="4" s="1"/>
  <c r="H43" i="4"/>
  <c r="O41" i="4"/>
  <c r="H41" i="4"/>
  <c r="I41" i="4" s="1"/>
  <c r="Q41" i="4" s="1"/>
  <c r="S41" i="4" s="1"/>
  <c r="T41" i="4" s="1"/>
  <c r="U41" i="4" s="1"/>
  <c r="O39" i="4"/>
  <c r="H39" i="4"/>
  <c r="I39" i="4" s="1"/>
  <c r="Q39" i="4" s="1"/>
  <c r="S39" i="4" s="1"/>
  <c r="O37" i="4"/>
  <c r="H37" i="4"/>
  <c r="I37" i="4" s="1"/>
  <c r="Q37" i="4" s="1"/>
  <c r="S37" i="4" s="1"/>
  <c r="H35" i="4"/>
  <c r="I35" i="4" s="1"/>
  <c r="S33" i="4"/>
  <c r="O33" i="4"/>
  <c r="T33" i="4" s="1"/>
  <c r="U33" i="4" s="1"/>
  <c r="H33" i="4"/>
  <c r="I33" i="4" s="1"/>
  <c r="O31" i="4"/>
  <c r="I31" i="4"/>
  <c r="Q31" i="4" s="1"/>
  <c r="S31" i="4" s="1"/>
  <c r="T31" i="4" s="1"/>
  <c r="U31" i="4" s="1"/>
  <c r="H31" i="4"/>
  <c r="Q30" i="4"/>
  <c r="S30" i="4" s="1"/>
  <c r="O30" i="4"/>
  <c r="H30" i="4"/>
  <c r="O28" i="4"/>
  <c r="I28" i="4"/>
  <c r="Q28" i="4" s="1"/>
  <c r="S28" i="4" s="1"/>
  <c r="H28" i="4"/>
  <c r="O26" i="4"/>
  <c r="I26" i="4"/>
  <c r="Q26" i="4" s="1"/>
  <c r="S26" i="4" s="1"/>
  <c r="H26" i="4"/>
  <c r="O24" i="4"/>
  <c r="H24" i="4"/>
  <c r="I24" i="4" s="1"/>
  <c r="Q24" i="4" s="1"/>
  <c r="S24" i="4" s="1"/>
  <c r="T24" i="4" s="1"/>
  <c r="O22" i="4"/>
  <c r="H22" i="4"/>
  <c r="I22" i="4" s="1"/>
  <c r="Q22" i="4" s="1"/>
  <c r="S22" i="4" s="1"/>
  <c r="O20" i="4"/>
  <c r="H20" i="4"/>
  <c r="I20" i="4" s="1"/>
  <c r="Q20" i="4" s="1"/>
  <c r="S20" i="4" s="1"/>
  <c r="O18" i="4"/>
  <c r="H18" i="4"/>
  <c r="I18" i="4" s="1"/>
  <c r="Q18" i="4" s="1"/>
  <c r="S18" i="4" s="1"/>
  <c r="T18" i="4" s="1"/>
  <c r="O16" i="4"/>
  <c r="H16" i="4"/>
  <c r="I16" i="4" s="1"/>
  <c r="Q16" i="4" s="1"/>
  <c r="S16" i="4" s="1"/>
  <c r="O14" i="4"/>
  <c r="H14" i="4"/>
  <c r="I14" i="4" s="1"/>
  <c r="Q14" i="4" s="1"/>
  <c r="S14" i="4" s="1"/>
  <c r="T14" i="4" s="1"/>
  <c r="O12" i="4"/>
  <c r="H12" i="4"/>
  <c r="I12" i="4" s="1"/>
  <c r="Q12" i="4" s="1"/>
  <c r="S12" i="4" s="1"/>
  <c r="T12" i="4" s="1"/>
  <c r="O10" i="4"/>
  <c r="H10" i="4"/>
  <c r="I10" i="4" s="1"/>
  <c r="Q10" i="4" s="1"/>
  <c r="S10" i="4" s="1"/>
  <c r="H8" i="4"/>
  <c r="I8" i="4" s="1"/>
  <c r="Q8" i="4" s="1"/>
  <c r="S8" i="4" s="1"/>
  <c r="T8" i="4" s="1"/>
  <c r="H6" i="4"/>
  <c r="I6" i="4" s="1"/>
  <c r="Q6" i="4" s="1"/>
  <c r="S6" i="4" s="1"/>
  <c r="T6" i="4" s="1"/>
  <c r="U6" i="4" s="1"/>
  <c r="C1" i="4"/>
  <c r="H103" i="3"/>
  <c r="C103" i="3"/>
  <c r="H105" i="3" s="1"/>
  <c r="O99" i="3"/>
  <c r="H99" i="3"/>
  <c r="I99" i="3" s="1"/>
  <c r="Q99" i="3" s="1"/>
  <c r="S99" i="3" s="1"/>
  <c r="O97" i="3"/>
  <c r="H97" i="3"/>
  <c r="I97" i="3" s="1"/>
  <c r="Q97" i="3" s="1"/>
  <c r="S97" i="3" s="1"/>
  <c r="T97" i="3" s="1"/>
  <c r="O95" i="3"/>
  <c r="H95" i="3"/>
  <c r="I95" i="3" s="1"/>
  <c r="Q95" i="3" s="1"/>
  <c r="S95" i="3" s="1"/>
  <c r="O93" i="3"/>
  <c r="T93" i="3" s="1"/>
  <c r="U93" i="3" s="1"/>
  <c r="H93" i="3"/>
  <c r="I93" i="3" s="1"/>
  <c r="Q93" i="3" s="1"/>
  <c r="S93" i="3" s="1"/>
  <c r="O91" i="3"/>
  <c r="I91" i="3"/>
  <c r="Q91" i="3" s="1"/>
  <c r="S91" i="3" s="1"/>
  <c r="H91" i="3"/>
  <c r="O89" i="3"/>
  <c r="H89" i="3"/>
  <c r="I89" i="3" s="1"/>
  <c r="Q89" i="3" s="1"/>
  <c r="S89" i="3" s="1"/>
  <c r="O87" i="3"/>
  <c r="I87" i="3"/>
  <c r="Q87" i="3" s="1"/>
  <c r="S87" i="3" s="1"/>
  <c r="H87" i="3"/>
  <c r="O85" i="3"/>
  <c r="H85" i="3"/>
  <c r="I85" i="3" s="1"/>
  <c r="Q85" i="3" s="1"/>
  <c r="S85" i="3" s="1"/>
  <c r="T85" i="3" s="1"/>
  <c r="O83" i="3"/>
  <c r="H83" i="3"/>
  <c r="I83" i="3" s="1"/>
  <c r="Q83" i="3" s="1"/>
  <c r="S83" i="3" s="1"/>
  <c r="O81" i="3"/>
  <c r="H81" i="3"/>
  <c r="I81" i="3" s="1"/>
  <c r="Q81" i="3" s="1"/>
  <c r="S81" i="3" s="1"/>
  <c r="O79" i="3"/>
  <c r="T79" i="3" s="1"/>
  <c r="H79" i="3"/>
  <c r="I79" i="3" s="1"/>
  <c r="Q79" i="3" s="1"/>
  <c r="S79" i="3" s="1"/>
  <c r="O77" i="3"/>
  <c r="H77" i="3"/>
  <c r="I77" i="3" s="1"/>
  <c r="Q77" i="3" s="1"/>
  <c r="S77" i="3" s="1"/>
  <c r="O75" i="3"/>
  <c r="H75" i="3"/>
  <c r="I75" i="3" s="1"/>
  <c r="Q75" i="3" s="1"/>
  <c r="S75" i="3" s="1"/>
  <c r="T75" i="3" s="1"/>
  <c r="O73" i="3"/>
  <c r="I73" i="3"/>
  <c r="Q73" i="3" s="1"/>
  <c r="S73" i="3" s="1"/>
  <c r="H73" i="3"/>
  <c r="O71" i="3"/>
  <c r="H71" i="3"/>
  <c r="I71" i="3" s="1"/>
  <c r="Q71" i="3" s="1"/>
  <c r="S71" i="3" s="1"/>
  <c r="O69" i="3"/>
  <c r="H69" i="3"/>
  <c r="I69" i="3" s="1"/>
  <c r="Q69" i="3" s="1"/>
  <c r="S69" i="3" s="1"/>
  <c r="O67" i="3"/>
  <c r="H67" i="3"/>
  <c r="I67" i="3" s="1"/>
  <c r="Q67" i="3" s="1"/>
  <c r="S67" i="3" s="1"/>
  <c r="O65" i="3"/>
  <c r="H65" i="3"/>
  <c r="I65" i="3" s="1"/>
  <c r="Q65" i="3" s="1"/>
  <c r="S65" i="3" s="1"/>
  <c r="O63" i="3"/>
  <c r="H63" i="3"/>
  <c r="I63" i="3" s="1"/>
  <c r="Q63" i="3" s="1"/>
  <c r="S63" i="3" s="1"/>
  <c r="O61" i="3"/>
  <c r="H61" i="3"/>
  <c r="I61" i="3" s="1"/>
  <c r="Q61" i="3" s="1"/>
  <c r="S61" i="3" s="1"/>
  <c r="O59" i="3"/>
  <c r="H59" i="3"/>
  <c r="I59" i="3" s="1"/>
  <c r="Q59" i="3" s="1"/>
  <c r="S59" i="3" s="1"/>
  <c r="O57" i="3"/>
  <c r="H57" i="3"/>
  <c r="I57" i="3" s="1"/>
  <c r="Q57" i="3" s="1"/>
  <c r="S57" i="3" s="1"/>
  <c r="O55" i="3"/>
  <c r="H55" i="3"/>
  <c r="I55" i="3" s="1"/>
  <c r="Q55" i="3" s="1"/>
  <c r="S55" i="3" s="1"/>
  <c r="O53" i="3"/>
  <c r="H53" i="3"/>
  <c r="I53" i="3" s="1"/>
  <c r="Q53" i="3" s="1"/>
  <c r="S53" i="3" s="1"/>
  <c r="O51" i="3"/>
  <c r="H51" i="3"/>
  <c r="I51" i="3" s="1"/>
  <c r="Q51" i="3" s="1"/>
  <c r="S51" i="3" s="1"/>
  <c r="O49" i="3"/>
  <c r="H49" i="3"/>
  <c r="I49" i="3" s="1"/>
  <c r="Q49" i="3" s="1"/>
  <c r="S49" i="3" s="1"/>
  <c r="O47" i="3"/>
  <c r="H47" i="3"/>
  <c r="I47" i="3" s="1"/>
  <c r="Q47" i="3" s="1"/>
  <c r="S47" i="3" s="1"/>
  <c r="T47" i="3" s="1"/>
  <c r="O45" i="3"/>
  <c r="H45" i="3"/>
  <c r="I45" i="3" s="1"/>
  <c r="Q45" i="3" s="1"/>
  <c r="S45" i="3" s="1"/>
  <c r="O43" i="3"/>
  <c r="H43" i="3"/>
  <c r="I43" i="3" s="1"/>
  <c r="Q43" i="3" s="1"/>
  <c r="S43" i="3" s="1"/>
  <c r="O41" i="3"/>
  <c r="I41" i="3"/>
  <c r="Q41" i="3" s="1"/>
  <c r="S41" i="3" s="1"/>
  <c r="H41" i="3"/>
  <c r="O39" i="3"/>
  <c r="H39" i="3"/>
  <c r="I39" i="3" s="1"/>
  <c r="Q39" i="3" s="1"/>
  <c r="S39" i="3" s="1"/>
  <c r="O37" i="3"/>
  <c r="I37" i="3"/>
  <c r="Q37" i="3" s="1"/>
  <c r="S37" i="3" s="1"/>
  <c r="T37" i="3" s="1"/>
  <c r="H37" i="3"/>
  <c r="H35" i="3"/>
  <c r="I35" i="3" s="1"/>
  <c r="S33" i="3"/>
  <c r="O33" i="3"/>
  <c r="H33" i="3"/>
  <c r="I33" i="3" s="1"/>
  <c r="O31" i="3"/>
  <c r="H31" i="3"/>
  <c r="I31" i="3" s="1"/>
  <c r="Q31" i="3" s="1"/>
  <c r="S31" i="3" s="1"/>
  <c r="T31" i="3" s="1"/>
  <c r="U31" i="3" s="1"/>
  <c r="S30" i="3"/>
  <c r="Q30" i="3"/>
  <c r="O30" i="3"/>
  <c r="H30" i="3"/>
  <c r="O28" i="3"/>
  <c r="I28" i="3"/>
  <c r="Q28" i="3" s="1"/>
  <c r="S28" i="3" s="1"/>
  <c r="T28" i="3" s="1"/>
  <c r="H28" i="3"/>
  <c r="O26" i="3"/>
  <c r="H26" i="3"/>
  <c r="I26" i="3" s="1"/>
  <c r="Q26" i="3" s="1"/>
  <c r="S26" i="3" s="1"/>
  <c r="O24" i="3"/>
  <c r="H24" i="3"/>
  <c r="I24" i="3" s="1"/>
  <c r="Q24" i="3" s="1"/>
  <c r="S24" i="3" s="1"/>
  <c r="O22" i="3"/>
  <c r="H22" i="3"/>
  <c r="I22" i="3" s="1"/>
  <c r="Q22" i="3" s="1"/>
  <c r="S22" i="3" s="1"/>
  <c r="O20" i="3"/>
  <c r="H20" i="3"/>
  <c r="I20" i="3" s="1"/>
  <c r="Q20" i="3" s="1"/>
  <c r="S20" i="3" s="1"/>
  <c r="O18" i="3"/>
  <c r="H18" i="3"/>
  <c r="I18" i="3" s="1"/>
  <c r="Q18" i="3" s="1"/>
  <c r="S18" i="3" s="1"/>
  <c r="T18" i="3" s="1"/>
  <c r="O16" i="3"/>
  <c r="T16" i="3" s="1"/>
  <c r="H16" i="3"/>
  <c r="I16" i="3" s="1"/>
  <c r="Q16" i="3" s="1"/>
  <c r="S16" i="3" s="1"/>
  <c r="O14" i="3"/>
  <c r="H14" i="3"/>
  <c r="I14" i="3" s="1"/>
  <c r="Q14" i="3" s="1"/>
  <c r="S14" i="3" s="1"/>
  <c r="O12" i="3"/>
  <c r="H12" i="3"/>
  <c r="I12" i="3" s="1"/>
  <c r="Q12" i="3" s="1"/>
  <c r="S12" i="3" s="1"/>
  <c r="O10" i="3"/>
  <c r="H10" i="3"/>
  <c r="I10" i="3" s="1"/>
  <c r="Q10" i="3" s="1"/>
  <c r="S10" i="3" s="1"/>
  <c r="H8" i="3"/>
  <c r="I8" i="3" s="1"/>
  <c r="Q8" i="3" s="1"/>
  <c r="S8" i="3" s="1"/>
  <c r="T8" i="3" s="1"/>
  <c r="H6" i="3"/>
  <c r="I6" i="3" s="1"/>
  <c r="Q6" i="3" s="1"/>
  <c r="S6" i="3" s="1"/>
  <c r="T6" i="3" s="1"/>
  <c r="C1" i="3"/>
  <c r="C103" i="2"/>
  <c r="H105" i="2" s="1"/>
  <c r="T99" i="2"/>
  <c r="U99" i="2" s="1"/>
  <c r="Q99" i="2"/>
  <c r="O99" i="2"/>
  <c r="I99" i="2"/>
  <c r="H99" i="2"/>
  <c r="T97" i="2"/>
  <c r="O97" i="2"/>
  <c r="H97" i="2"/>
  <c r="I97" i="2" s="1"/>
  <c r="Q97" i="2" s="1"/>
  <c r="T95" i="2"/>
  <c r="U95" i="2" s="1"/>
  <c r="Q95" i="2"/>
  <c r="O95" i="2"/>
  <c r="V95" i="2" s="1"/>
  <c r="W95" i="2" s="1"/>
  <c r="I95" i="2"/>
  <c r="H95" i="2"/>
  <c r="T93" i="2"/>
  <c r="O93" i="2"/>
  <c r="H93" i="2"/>
  <c r="I93" i="2" s="1"/>
  <c r="Q93" i="2" s="1"/>
  <c r="T91" i="2"/>
  <c r="O91" i="2"/>
  <c r="H91" i="2"/>
  <c r="I91" i="2" s="1"/>
  <c r="Q91" i="2" s="1"/>
  <c r="T89" i="2"/>
  <c r="O89" i="2"/>
  <c r="I89" i="2"/>
  <c r="Q89" i="2" s="1"/>
  <c r="H89" i="2"/>
  <c r="T87" i="2"/>
  <c r="O87" i="2"/>
  <c r="H87" i="2"/>
  <c r="I87" i="2" s="1"/>
  <c r="Q87" i="2" s="1"/>
  <c r="U87" i="2" s="1"/>
  <c r="T85" i="2"/>
  <c r="O85" i="2"/>
  <c r="H85" i="2"/>
  <c r="I85" i="2" s="1"/>
  <c r="Q85" i="2" s="1"/>
  <c r="T83" i="2"/>
  <c r="O83" i="2"/>
  <c r="H83" i="2"/>
  <c r="I83" i="2" s="1"/>
  <c r="Q83" i="2" s="1"/>
  <c r="T81" i="2"/>
  <c r="O81" i="2"/>
  <c r="I81" i="2"/>
  <c r="Q81" i="2" s="1"/>
  <c r="H81" i="2"/>
  <c r="T79" i="2"/>
  <c r="O79" i="2"/>
  <c r="H79" i="2"/>
  <c r="I79" i="2" s="1"/>
  <c r="Q79" i="2" s="1"/>
  <c r="T77" i="2"/>
  <c r="O77" i="2"/>
  <c r="H77" i="2"/>
  <c r="I77" i="2" s="1"/>
  <c r="Q77" i="2" s="1"/>
  <c r="U77" i="2" s="1"/>
  <c r="T75" i="2"/>
  <c r="O75" i="2"/>
  <c r="H75" i="2"/>
  <c r="I75" i="2" s="1"/>
  <c r="Q75" i="2" s="1"/>
  <c r="T73" i="2"/>
  <c r="O73" i="2"/>
  <c r="H73" i="2"/>
  <c r="I73" i="2" s="1"/>
  <c r="Q73" i="2" s="1"/>
  <c r="T71" i="2"/>
  <c r="O71" i="2"/>
  <c r="H71" i="2"/>
  <c r="I71" i="2" s="1"/>
  <c r="Q71" i="2" s="1"/>
  <c r="T69" i="2"/>
  <c r="O69" i="2"/>
  <c r="H69" i="2"/>
  <c r="I69" i="2" s="1"/>
  <c r="Q69" i="2" s="1"/>
  <c r="U69" i="2" s="1"/>
  <c r="T67" i="2"/>
  <c r="O67" i="2"/>
  <c r="H67" i="2"/>
  <c r="I67" i="2" s="1"/>
  <c r="Q67" i="2" s="1"/>
  <c r="T65" i="2"/>
  <c r="O65" i="2"/>
  <c r="H65" i="2"/>
  <c r="I65" i="2" s="1"/>
  <c r="Q65" i="2" s="1"/>
  <c r="U65" i="2" s="1"/>
  <c r="T63" i="2"/>
  <c r="O63" i="2"/>
  <c r="I63" i="2"/>
  <c r="Q63" i="2" s="1"/>
  <c r="H63" i="2"/>
  <c r="T61" i="2"/>
  <c r="U61" i="2" s="1"/>
  <c r="V61" i="2" s="1"/>
  <c r="O61" i="2"/>
  <c r="H61" i="2"/>
  <c r="I61" i="2" s="1"/>
  <c r="Q61" i="2" s="1"/>
  <c r="T59" i="2"/>
  <c r="O59" i="2"/>
  <c r="H59" i="2"/>
  <c r="I59" i="2" s="1"/>
  <c r="Q59" i="2" s="1"/>
  <c r="T57" i="2"/>
  <c r="O57" i="2"/>
  <c r="H57" i="2"/>
  <c r="I57" i="2" s="1"/>
  <c r="Q57" i="2" s="1"/>
  <c r="T55" i="2"/>
  <c r="O55" i="2"/>
  <c r="I55" i="2"/>
  <c r="Q55" i="2" s="1"/>
  <c r="H55" i="2"/>
  <c r="T53" i="2"/>
  <c r="O53" i="2"/>
  <c r="I53" i="2"/>
  <c r="Q53" i="2" s="1"/>
  <c r="H53" i="2"/>
  <c r="T51" i="2"/>
  <c r="O51" i="2"/>
  <c r="H51" i="2"/>
  <c r="I51" i="2" s="1"/>
  <c r="Q51" i="2" s="1"/>
  <c r="U51" i="2" s="1"/>
  <c r="T49" i="2"/>
  <c r="O49" i="2"/>
  <c r="H49" i="2"/>
  <c r="I49" i="2" s="1"/>
  <c r="Q49" i="2" s="1"/>
  <c r="U49" i="2" s="1"/>
  <c r="V49" i="2" s="1"/>
  <c r="T47" i="2"/>
  <c r="O47" i="2"/>
  <c r="H47" i="2"/>
  <c r="I47" i="2" s="1"/>
  <c r="Q47" i="2" s="1"/>
  <c r="T45" i="2"/>
  <c r="O45" i="2"/>
  <c r="H45" i="2"/>
  <c r="I45" i="2" s="1"/>
  <c r="Q45" i="2" s="1"/>
  <c r="T43" i="2"/>
  <c r="O43" i="2"/>
  <c r="H43" i="2"/>
  <c r="I43" i="2" s="1"/>
  <c r="Q43" i="2" s="1"/>
  <c r="T41" i="2"/>
  <c r="O41" i="2"/>
  <c r="H41" i="2"/>
  <c r="I41" i="2" s="1"/>
  <c r="Q41" i="2" s="1"/>
  <c r="T39" i="2"/>
  <c r="O39" i="2"/>
  <c r="H39" i="2"/>
  <c r="I39" i="2" s="1"/>
  <c r="Q39" i="2" s="1"/>
  <c r="T37" i="2"/>
  <c r="O37" i="2"/>
  <c r="H37" i="2"/>
  <c r="I37" i="2" s="1"/>
  <c r="Q37" i="2" s="1"/>
  <c r="U37" i="2" s="1"/>
  <c r="H35" i="2"/>
  <c r="I35" i="2" s="1"/>
  <c r="T33" i="2"/>
  <c r="O33" i="2"/>
  <c r="H33" i="2"/>
  <c r="I33" i="2" s="1"/>
  <c r="T31" i="2"/>
  <c r="O31" i="2"/>
  <c r="H31" i="2"/>
  <c r="I31" i="2" s="1"/>
  <c r="Q31" i="2" s="1"/>
  <c r="T30" i="2"/>
  <c r="Q30" i="2"/>
  <c r="O30" i="2"/>
  <c r="H30" i="2"/>
  <c r="T28" i="2"/>
  <c r="O28" i="2"/>
  <c r="H28" i="2"/>
  <c r="I28" i="2" s="1"/>
  <c r="Q28" i="2" s="1"/>
  <c r="U28" i="2" s="1"/>
  <c r="T26" i="2"/>
  <c r="O26" i="2"/>
  <c r="I26" i="2"/>
  <c r="Q26" i="2" s="1"/>
  <c r="U26" i="2" s="1"/>
  <c r="H26" i="2"/>
  <c r="T24" i="2"/>
  <c r="O24" i="2"/>
  <c r="H24" i="2"/>
  <c r="I24" i="2" s="1"/>
  <c r="Q24" i="2" s="1"/>
  <c r="T22" i="2"/>
  <c r="O22" i="2"/>
  <c r="H22" i="2"/>
  <c r="I22" i="2" s="1"/>
  <c r="Q22" i="2" s="1"/>
  <c r="T20" i="2"/>
  <c r="U20" i="2" s="1"/>
  <c r="O20" i="2"/>
  <c r="V20" i="2" s="1"/>
  <c r="H20" i="2"/>
  <c r="I20" i="2" s="1"/>
  <c r="Q20" i="2" s="1"/>
  <c r="T18" i="2"/>
  <c r="O18" i="2"/>
  <c r="H18" i="2"/>
  <c r="I18" i="2" s="1"/>
  <c r="Q18" i="2" s="1"/>
  <c r="U18" i="2" s="1"/>
  <c r="T16" i="2"/>
  <c r="O16" i="2"/>
  <c r="H16" i="2"/>
  <c r="I16" i="2" s="1"/>
  <c r="Q16" i="2" s="1"/>
  <c r="U16" i="2" s="1"/>
  <c r="T14" i="2"/>
  <c r="O14" i="2"/>
  <c r="H14" i="2"/>
  <c r="I14" i="2" s="1"/>
  <c r="Q14" i="2" s="1"/>
  <c r="T12" i="2"/>
  <c r="O12" i="2"/>
  <c r="H12" i="2"/>
  <c r="I12" i="2" s="1"/>
  <c r="Q12" i="2" s="1"/>
  <c r="U12" i="2" s="1"/>
  <c r="T10" i="2"/>
  <c r="O10" i="2"/>
  <c r="I10" i="2"/>
  <c r="Q10" i="2" s="1"/>
  <c r="H10" i="2"/>
  <c r="T8" i="2"/>
  <c r="O8" i="2"/>
  <c r="I8" i="2"/>
  <c r="Q8" i="2" s="1"/>
  <c r="H8" i="2"/>
  <c r="T6" i="2"/>
  <c r="O6" i="2"/>
  <c r="H6" i="2"/>
  <c r="I6" i="2" s="1"/>
  <c r="C1" i="2"/>
  <c r="C102" i="1"/>
  <c r="J1" i="1"/>
  <c r="AI20" i="6"/>
  <c r="AI13" i="6"/>
  <c r="AI27" i="6"/>
  <c r="AI25" i="6"/>
  <c r="AI16" i="6"/>
  <c r="AI19" i="6"/>
  <c r="AI15" i="6"/>
  <c r="AI33" i="6"/>
  <c r="AI30" i="6"/>
  <c r="AI23" i="6"/>
  <c r="AI11" i="6"/>
  <c r="AI14" i="6"/>
  <c r="AI28" i="6"/>
  <c r="AI32" i="6"/>
  <c r="AI17" i="6"/>
  <c r="AI29" i="6"/>
  <c r="AI31" i="6"/>
  <c r="AI24" i="6"/>
  <c r="AI12" i="6"/>
  <c r="AI10" i="6"/>
  <c r="AI18" i="6"/>
  <c r="AI22" i="6"/>
  <c r="AI34" i="6"/>
  <c r="AI26" i="6"/>
  <c r="AI21" i="6"/>
  <c r="U10" i="2" l="1"/>
  <c r="V10" i="2" s="1"/>
  <c r="Q33" i="2"/>
  <c r="U47" i="2"/>
  <c r="U55" i="2"/>
  <c r="V55" i="2" s="1"/>
  <c r="V65" i="2"/>
  <c r="U89" i="2"/>
  <c r="V89" i="2" s="1"/>
  <c r="T22" i="3"/>
  <c r="T49" i="3"/>
  <c r="T57" i="3"/>
  <c r="T65" i="3"/>
  <c r="T10" i="4"/>
  <c r="T30" i="4"/>
  <c r="U30" i="4" s="1"/>
  <c r="T49" i="4"/>
  <c r="T55" i="4"/>
  <c r="T69" i="4"/>
  <c r="T75" i="4"/>
  <c r="T87" i="4"/>
  <c r="V53" i="2"/>
  <c r="U67" i="2"/>
  <c r="V67" i="2" s="1"/>
  <c r="W67" i="2" s="1"/>
  <c r="T67" i="3"/>
  <c r="T73" i="3"/>
  <c r="U73" i="3" s="1"/>
  <c r="T87" i="3"/>
  <c r="T95" i="3"/>
  <c r="U95" i="3" s="1"/>
  <c r="T26" i="4"/>
  <c r="T43" i="4"/>
  <c r="T83" i="4"/>
  <c r="W14" i="6"/>
  <c r="V8" i="2"/>
  <c r="U30" i="2"/>
  <c r="V30" i="2" s="1"/>
  <c r="W30" i="2" s="1"/>
  <c r="U53" i="2"/>
  <c r="T22" i="4"/>
  <c r="T39" i="4"/>
  <c r="T59" i="4"/>
  <c r="T79" i="4"/>
  <c r="U14" i="2"/>
  <c r="V14" i="2" s="1"/>
  <c r="U91" i="2"/>
  <c r="V91" i="2" s="1"/>
  <c r="T30" i="3"/>
  <c r="U30" i="3" s="1"/>
  <c r="U45" i="2"/>
  <c r="V45" i="2" s="1"/>
  <c r="U63" i="2"/>
  <c r="V69" i="2"/>
  <c r="U73" i="2"/>
  <c r="U83" i="2"/>
  <c r="V83" i="2" s="1"/>
  <c r="T20" i="3"/>
  <c r="U20" i="3" s="1"/>
  <c r="T39" i="3"/>
  <c r="T45" i="3"/>
  <c r="T61" i="3"/>
  <c r="T77" i="3"/>
  <c r="T28" i="4"/>
  <c r="T85" i="4"/>
  <c r="T99" i="4"/>
  <c r="U97" i="4" s="1"/>
  <c r="W55" i="6"/>
  <c r="U37" i="3"/>
  <c r="U24" i="2"/>
  <c r="V24" i="2" s="1"/>
  <c r="U8" i="2"/>
  <c r="V37" i="2"/>
  <c r="W37" i="2" s="1"/>
  <c r="T33" i="3"/>
  <c r="U33" i="3" s="1"/>
  <c r="I96" i="5"/>
  <c r="T10" i="3"/>
  <c r="T63" i="4"/>
  <c r="U16" i="3"/>
  <c r="V43" i="2"/>
  <c r="V99" i="2"/>
  <c r="T41" i="3"/>
  <c r="U41" i="3" s="1"/>
  <c r="T95" i="4"/>
  <c r="U95" i="4" s="1"/>
  <c r="U33" i="2"/>
  <c r="V33" i="2" s="1"/>
  <c r="W33" i="2" s="1"/>
  <c r="U81" i="2"/>
  <c r="V81" i="2" s="1"/>
  <c r="U43" i="4"/>
  <c r="T43" i="3"/>
  <c r="T59" i="3"/>
  <c r="U57" i="3" s="1"/>
  <c r="T20" i="4"/>
  <c r="T71" i="4"/>
  <c r="U43" i="2"/>
  <c r="V16" i="2"/>
  <c r="V26" i="2"/>
  <c r="V63" i="2"/>
  <c r="W63" i="2" s="1"/>
  <c r="V73" i="2"/>
  <c r="T89" i="3"/>
  <c r="U87" i="3" s="1"/>
  <c r="I103" i="4"/>
  <c r="T45" i="4"/>
  <c r="U93" i="2"/>
  <c r="V93" i="2" s="1"/>
  <c r="W93" i="2" s="1"/>
  <c r="U24" i="4"/>
  <c r="T73" i="4"/>
  <c r="U73" i="4" s="1"/>
  <c r="U71" i="2"/>
  <c r="V71" i="2" s="1"/>
  <c r="V18" i="2"/>
  <c r="V28" i="2"/>
  <c r="V47" i="2"/>
  <c r="V75" i="2"/>
  <c r="V85" i="2"/>
  <c r="U6" i="3"/>
  <c r="T63" i="3"/>
  <c r="U63" i="3" s="1"/>
  <c r="T91" i="3"/>
  <c r="T61" i="4"/>
  <c r="U57" i="4" s="1"/>
  <c r="V77" i="2"/>
  <c r="U75" i="2"/>
  <c r="U85" i="2"/>
  <c r="U10" i="4"/>
  <c r="U49" i="4"/>
  <c r="U87" i="4"/>
  <c r="T24" i="3"/>
  <c r="T81" i="3"/>
  <c r="V87" i="2"/>
  <c r="T37" i="4"/>
  <c r="U37" i="4" s="1"/>
  <c r="V12" i="2"/>
  <c r="T12" i="3"/>
  <c r="T69" i="3"/>
  <c r="U67" i="3" s="1"/>
  <c r="V51" i="2"/>
  <c r="W49" i="2" s="1"/>
  <c r="U59" i="2"/>
  <c r="V59" i="2" s="1"/>
  <c r="U79" i="2"/>
  <c r="U97" i="2"/>
  <c r="V97" i="2" s="1"/>
  <c r="T14" i="3"/>
  <c r="T16" i="4"/>
  <c r="U16" i="4" s="1"/>
  <c r="T53" i="4"/>
  <c r="U67" i="4"/>
  <c r="T93" i="4"/>
  <c r="U93" i="4" s="1"/>
  <c r="U57" i="2"/>
  <c r="V57" i="2" s="1"/>
  <c r="T51" i="3"/>
  <c r="U49" i="3" s="1"/>
  <c r="I102" i="5"/>
  <c r="U39" i="2"/>
  <c r="V39" i="2" s="1"/>
  <c r="T26" i="3"/>
  <c r="T65" i="4"/>
  <c r="U22" i="2"/>
  <c r="V22" i="2" s="1"/>
  <c r="W20" i="2" s="1"/>
  <c r="V79" i="2"/>
  <c r="T53" i="3"/>
  <c r="T83" i="3"/>
  <c r="Q6" i="2"/>
  <c r="U6" i="2" s="1"/>
  <c r="V6" i="2" s="1"/>
  <c r="W6" i="2" s="1"/>
  <c r="I103" i="2"/>
  <c r="U31" i="2"/>
  <c r="V31" i="2" s="1"/>
  <c r="W31" i="2" s="1"/>
  <c r="U41" i="2"/>
  <c r="V41" i="2" s="1"/>
  <c r="W41" i="2" s="1"/>
  <c r="T55" i="3"/>
  <c r="T71" i="3"/>
  <c r="T99" i="3"/>
  <c r="U97" i="3" s="1"/>
  <c r="T81" i="4"/>
  <c r="U79" i="4" s="1"/>
  <c r="H103" i="2"/>
  <c r="I103" i="3"/>
  <c r="U53" i="4" l="1"/>
  <c r="U43" i="3"/>
  <c r="W16" i="2"/>
  <c r="W53" i="2"/>
  <c r="W24" i="2"/>
  <c r="W10" i="2"/>
  <c r="W57" i="2"/>
  <c r="U79" i="3"/>
  <c r="U24" i="3"/>
  <c r="U20" i="4"/>
  <c r="W73" i="2"/>
  <c r="W97" i="2"/>
  <c r="W87" i="2"/>
  <c r="W43" i="2"/>
  <c r="U63" i="4"/>
  <c r="U103" i="4" s="1"/>
  <c r="U53" i="3"/>
  <c r="W79" i="2"/>
  <c r="U10" i="3"/>
  <c r="W103" i="2" l="1"/>
  <c r="U103" i="3"/>
</calcChain>
</file>

<file path=xl/sharedStrings.xml><?xml version="1.0" encoding="utf-8"?>
<sst xmlns="http://schemas.openxmlformats.org/spreadsheetml/2006/main" count="2267" uniqueCount="350">
  <si>
    <t>PROGRAMACIÓN DE TALLERES DE CAPACITACIÓN  PARA LA IMPLEMETACIÓN DEL COMPROMISO 4: “MEJORAR DE LA PRESTACIÓN DE LOS SERVICIOS DE SANEAMIENTO RURAL” DEL PROGRAMA DE INCENTIVOS A LA MEJORA DE LA GESTIÓN MUNICIPAL (PI) 2024</t>
  </si>
  <si>
    <t>N°</t>
  </si>
  <si>
    <t>DEPARTAMENTO</t>
  </si>
  <si>
    <t>Número de municipalidades  convocadas</t>
  </si>
  <si>
    <t>Distritos invitados</t>
  </si>
  <si>
    <t>Municipalidades Invitadas</t>
  </si>
  <si>
    <t>Fecha de Taller</t>
  </si>
  <si>
    <t>Sede</t>
  </si>
  <si>
    <t>Contacto PNSR</t>
  </si>
  <si>
    <t>Número de celular</t>
  </si>
  <si>
    <t>Correo electrónico</t>
  </si>
  <si>
    <t>Lugar del taller</t>
  </si>
  <si>
    <t>Dirección</t>
  </si>
  <si>
    <t>Apurimac</t>
  </si>
  <si>
    <t>A, B, D y G</t>
  </si>
  <si>
    <t xml:space="preserve">Ver municipalidad Anexo 1 </t>
  </si>
  <si>
    <t>12.02.2024</t>
  </si>
  <si>
    <t>Abancay</t>
  </si>
  <si>
    <t>Cucchi Ccasañi Melanio</t>
  </si>
  <si>
    <t>mcucchi@vivienda.gob.pe</t>
  </si>
  <si>
    <t>Centro de Convenciones "La Cascada"</t>
  </si>
  <si>
    <t>Jr. Guillermo Díaz Vega N° 100, Abancay</t>
  </si>
  <si>
    <t>E y F</t>
  </si>
  <si>
    <t>Ver municipalidad Anexo 1</t>
  </si>
  <si>
    <t>13.02.2024</t>
  </si>
  <si>
    <t>Huancavelica</t>
  </si>
  <si>
    <t>Grupo 1G</t>
  </si>
  <si>
    <t>Ver municipalidad Anexo 2</t>
  </si>
  <si>
    <t>Guerra Meza Fredy</t>
  </si>
  <si>
    <t xml:space="preserve">fguerra@vivienda.gob.pe </t>
  </si>
  <si>
    <t>Centro de Convenciones "Las Terrazas"</t>
  </si>
  <si>
    <t>Jr. Torre Tagle 358, Huancavelica</t>
  </si>
  <si>
    <t>Suarez Cuya Jesus</t>
  </si>
  <si>
    <t>jsuarez@vivienda.gob.pe</t>
  </si>
  <si>
    <t>Grupo 2G, A, B y D</t>
  </si>
  <si>
    <t>14.02.2024</t>
  </si>
  <si>
    <t>Arequipa</t>
  </si>
  <si>
    <t>F y G</t>
  </si>
  <si>
    <t>Ver Municipalidad Anexo 3</t>
  </si>
  <si>
    <t>Soto Mamani Mariela</t>
  </si>
  <si>
    <t>msotom@vivienda.gob.pe</t>
  </si>
  <si>
    <t>Hotel Tierra Sur</t>
  </si>
  <si>
    <t xml:space="preserve">Calle Consuelo 210, Arequipa </t>
  </si>
  <si>
    <t>B, D, E</t>
  </si>
  <si>
    <t>San Martín</t>
  </si>
  <si>
    <t>A, B, D y E</t>
  </si>
  <si>
    <t>Ver municipalidad
Anexo 4</t>
  </si>
  <si>
    <t>Tarapoto</t>
  </si>
  <si>
    <t>Javier Reategui Cordova</t>
  </si>
  <si>
    <t>javier.reategui@vivienda.gob.pe</t>
  </si>
  <si>
    <t>Hotel Río Cumbaza</t>
  </si>
  <si>
    <t>Jr. Pedro de Urzua 515 - Tarapoto</t>
  </si>
  <si>
    <t>Lima</t>
  </si>
  <si>
    <t>Grupo 1E</t>
  </si>
  <si>
    <t>Ver Municipalidad Anexo 5</t>
  </si>
  <si>
    <t>Salvador Atanacio Janet Milagro</t>
  </si>
  <si>
    <t>jsalvadora@vivienda.gob.pe</t>
  </si>
  <si>
    <t xml:space="preserve">Hotel Estelar </t>
  </si>
  <si>
    <t>Av. Benavides, 415 - Miraflores, Lima</t>
  </si>
  <si>
    <t>Grupo 2E, G, A, B y D</t>
  </si>
  <si>
    <t>F</t>
  </si>
  <si>
    <t>Cajamarca</t>
  </si>
  <si>
    <t>Todas Jaen, San Ignacio y Cutervo</t>
  </si>
  <si>
    <t>Ver Municipalidad Anexo 6</t>
  </si>
  <si>
    <t>15.02.2024</t>
  </si>
  <si>
    <t>Jaén</t>
  </si>
  <si>
    <t>Diaz Fernandez Jose Ney</t>
  </si>
  <si>
    <t>jdiazf@vivienda.gob.pe</t>
  </si>
  <si>
    <t>Hotel Urqu Jaén</t>
  </si>
  <si>
    <t>Av.La Colina S/N</t>
  </si>
  <si>
    <t>Ucayali</t>
  </si>
  <si>
    <t xml:space="preserve">Todas </t>
  </si>
  <si>
    <t>Ver Municipalidad Anexo 7</t>
  </si>
  <si>
    <t>Pucallpa</t>
  </si>
  <si>
    <t>Canteño Rivera Luis Alberto</t>
  </si>
  <si>
    <t>lcantenor@vivienda.gob.pe</t>
  </si>
  <si>
    <t>Costa del Sol</t>
  </si>
  <si>
    <t xml:space="preserve">Av San Martín 200 </t>
  </si>
  <si>
    <t>Moquegua</t>
  </si>
  <si>
    <t>Todas</t>
  </si>
  <si>
    <t>Ver Municipalidad Anexo 8</t>
  </si>
  <si>
    <t>16.02.2024</t>
  </si>
  <si>
    <t>Tacna</t>
  </si>
  <si>
    <t>Elvis Chura</t>
  </si>
  <si>
    <t>echura@vivienda.gob.pe</t>
  </si>
  <si>
    <t>Hotel El Meson</t>
  </si>
  <si>
    <t>Calle Unanue 175</t>
  </si>
  <si>
    <t>Ver Municipalidad Anexo 9</t>
  </si>
  <si>
    <t>Julio Gonzales Chura</t>
  </si>
  <si>
    <t>jgonzalesc@vivienda.gob.pe</t>
  </si>
  <si>
    <t>Huanuco</t>
  </si>
  <si>
    <t>B,D yG</t>
  </si>
  <si>
    <t>Ver Municipalidad Anexo 10</t>
  </si>
  <si>
    <t>Huánuco</t>
  </si>
  <si>
    <t>Romero Morales Marco Antonio</t>
  </si>
  <si>
    <t>mromerom@vivienda.gob.pe</t>
  </si>
  <si>
    <t>Centro de campestre Jacaranda</t>
  </si>
  <si>
    <t>Jr. Huallayco 2300, Huánuco</t>
  </si>
  <si>
    <t>Pasco/Huanuco</t>
  </si>
  <si>
    <t>Pasco (Todas) y Huanuco A,E,F</t>
  </si>
  <si>
    <t>Ver Municipalidad Anexo 10 y 11</t>
  </si>
  <si>
    <t>Reyes Zarate Edith</t>
  </si>
  <si>
    <t>ereyes@vivienda.gob.pe</t>
  </si>
  <si>
    <t xml:space="preserve"> Madre de Dios/ Cusco</t>
  </si>
  <si>
    <t>Todas (Madre de Dios) y Grupo 2G (Cusco)</t>
  </si>
  <si>
    <t>Ver Municipalidad Anexo 12 y 13</t>
  </si>
  <si>
    <t>Cusco</t>
  </si>
  <si>
    <t>Cesar Osorio Carrasco</t>
  </si>
  <si>
    <t>cosorio@vivienda.gob.pe</t>
  </si>
  <si>
    <t>LP HOTELES SA - LOS PORTALES</t>
  </si>
  <si>
    <t>AV. EL SOL 602 - CUSCO</t>
  </si>
  <si>
    <t>Ver Municipalidad Anexo 13</t>
  </si>
  <si>
    <t>19.02.2024</t>
  </si>
  <si>
    <t>Úrsula Morales Pezo</t>
  </si>
  <si>
    <t>umorales@vivienda.gob.pe,</t>
  </si>
  <si>
    <t>Ocon Araujo Charles</t>
  </si>
  <si>
    <t>cocona@vivienda.gob.pe,</t>
  </si>
  <si>
    <t xml:space="preserve"> F</t>
  </si>
  <si>
    <t>20.02.2024</t>
  </si>
  <si>
    <t>A,B,D,E</t>
  </si>
  <si>
    <t>21.02.2024</t>
  </si>
  <si>
    <t>La Libertad</t>
  </si>
  <si>
    <t>A y G</t>
  </si>
  <si>
    <t>Ver Municipalidad Anexo 14</t>
  </si>
  <si>
    <t>Trujillo</t>
  </si>
  <si>
    <t>Caballero Salverredy Eduardo Fermin</t>
  </si>
  <si>
    <t>ecaballero@vivienda.gob.pe</t>
  </si>
  <si>
    <t xml:space="preserve">HOTEL EL BRUJO </t>
  </si>
  <si>
    <t>Marilu Mogollon LLontop</t>
  </si>
  <si>
    <t>mmogollonl@vivienda.gob.pe</t>
  </si>
  <si>
    <t>B, D, E y F</t>
  </si>
  <si>
    <t>Loreto</t>
  </si>
  <si>
    <t>G</t>
  </si>
  <si>
    <t>Ver Municipalidad Anexo 15</t>
  </si>
  <si>
    <t>Iquitos</t>
  </si>
  <si>
    <t>Tello Reyna Henry Beltran</t>
  </si>
  <si>
    <t xml:space="preserve">htellor@vivienda.gob.pe </t>
  </si>
  <si>
    <t xml:space="preserve">HOTEL VICTORIA REGIA </t>
  </si>
  <si>
    <t>CALLE RICARDO PALMA 252</t>
  </si>
  <si>
    <t>A, B, D y F</t>
  </si>
  <si>
    <t>Junin</t>
  </si>
  <si>
    <t>A, B y F</t>
  </si>
  <si>
    <t>Ver Municipalidad Anexo 16</t>
  </si>
  <si>
    <t>Huancayo</t>
  </si>
  <si>
    <t>Porras Sanchez Gladys Miriam</t>
  </si>
  <si>
    <t>gporras@vivienda.gop.pe</t>
  </si>
  <si>
    <t>HOTEL BLUB SPA</t>
  </si>
  <si>
    <t>Pasaje Verand 187- Huancayo</t>
  </si>
  <si>
    <t>D y G</t>
  </si>
  <si>
    <t>Lopez Lizarraga Mayra</t>
  </si>
  <si>
    <t xml:space="preserve">mlopezl@vivienda.gob.pe </t>
  </si>
  <si>
    <t>E</t>
  </si>
  <si>
    <t>Amazonas</t>
  </si>
  <si>
    <t>A, B y G</t>
  </si>
  <si>
    <t>Ver Municipalidad Anexo 17</t>
  </si>
  <si>
    <t>Chachapoyas</t>
  </si>
  <si>
    <t>Imer Choroco Mena</t>
  </si>
  <si>
    <t>ichoroco@vivienda.gob.pe</t>
  </si>
  <si>
    <t>LA ENSENADA HOTEL CHACHAPOYAS</t>
  </si>
  <si>
    <t>Fundo Santa Isabel S/N</t>
  </si>
  <si>
    <t>Lozada Enriquez Lucero Delicia</t>
  </si>
  <si>
    <t>llozada@vivienda.gob.pe</t>
  </si>
  <si>
    <t>A,B,D y E</t>
  </si>
  <si>
    <t>HOTEL COSTA DEL SOL</t>
  </si>
  <si>
    <t>JR. CRUZ DE PIEDRA 707 - CAJAMARCA</t>
  </si>
  <si>
    <t>22.02.2024</t>
  </si>
  <si>
    <t>Grupo 2G</t>
  </si>
  <si>
    <t>23.02.2024</t>
  </si>
  <si>
    <t>Puno</t>
  </si>
  <si>
    <t>Ver Municipalidad Anexo 18</t>
  </si>
  <si>
    <t>Percy Machicao Claros</t>
  </si>
  <si>
    <t>pmachicaoc@vivienda.gob.pe</t>
  </si>
  <si>
    <t>HOTEL JOSE ANTONIO</t>
  </si>
  <si>
    <t>CARRETERA PUNO - DESAGUADERO KM 6.5</t>
  </si>
  <si>
    <t>A y F</t>
  </si>
  <si>
    <t>Grupo 2G, B y E</t>
  </si>
  <si>
    <t>Ancash</t>
  </si>
  <si>
    <t>Ver Municipalidad Anexo 19</t>
  </si>
  <si>
    <t>Huaraz</t>
  </si>
  <si>
    <t>Patricia Noemi Ashtu Sosa</t>
  </si>
  <si>
    <t>Pashtus@vivienda.gob.pe</t>
  </si>
  <si>
    <t>HOTEL LA JOYA SAC</t>
  </si>
  <si>
    <t>JR. SAN MARTIN N° 1187 (PARALELA HOSPITAL VICTOR RAMOS GUARDIA)</t>
  </si>
  <si>
    <t>Grupo 1F</t>
  </si>
  <si>
    <t>Grupo 2G, Grupo 2F</t>
  </si>
  <si>
    <t>B, D y E</t>
  </si>
  <si>
    <t>Ayacucho</t>
  </si>
  <si>
    <t>Ver Municipalidad Anexo 20</t>
  </si>
  <si>
    <t>Cardenas Chauca Rene Edison</t>
  </si>
  <si>
    <t>rcardenas@vivienda.gob.pe</t>
  </si>
  <si>
    <t>TINOCO APART HOTEL</t>
  </si>
  <si>
    <t>JR. 3 MASCARAS 150</t>
  </si>
  <si>
    <t>Grupo 2F y G</t>
  </si>
  <si>
    <t>Ortiz Huaylla Zosimo</t>
  </si>
  <si>
    <t>zortiz@vivienda.gob.pe</t>
  </si>
  <si>
    <t>A, B, D, E</t>
  </si>
  <si>
    <t>Lambayeque</t>
  </si>
  <si>
    <t>Ver Municipalidad Anexo 21</t>
  </si>
  <si>
    <t>Chiclayo</t>
  </si>
  <si>
    <t>Effio Palacios Angelica Maria</t>
  </si>
  <si>
    <t>aeffio@vivienda.gob.pe,</t>
  </si>
  <si>
    <t>WINMEIER HOTEL</t>
  </si>
  <si>
    <t>Av. Bolognesi 756-Chiclayo</t>
  </si>
  <si>
    <t>Ica</t>
  </si>
  <si>
    <t>Ver Municipalidad Anexo 22</t>
  </si>
  <si>
    <t>26.02.2024</t>
  </si>
  <si>
    <t>Hidalgo Reyes José Antonio</t>
  </si>
  <si>
    <t>957 347 212</t>
  </si>
  <si>
    <t>jhidalgor@vivienda.gob.pe</t>
  </si>
  <si>
    <t>Piura</t>
  </si>
  <si>
    <t>Ver Municipalidad Anexo 23</t>
  </si>
  <si>
    <t xml:space="preserve">Paico Moscol Carlos Alberto
</t>
  </si>
  <si>
    <t>cpaicom@vivienda.gob.pe</t>
  </si>
  <si>
    <t>LIBERTAD 875</t>
  </si>
  <si>
    <t>27.02.2024</t>
  </si>
  <si>
    <t>José Luis Chumioque Ochoa</t>
  </si>
  <si>
    <t>jchumioque@vivienda.gob.pe</t>
  </si>
  <si>
    <t>Tumbes</t>
  </si>
  <si>
    <t>Ver Municipalidad Anexo 24</t>
  </si>
  <si>
    <t>Doris Sanjinez Cabrera</t>
  </si>
  <si>
    <t>dsanjinezc@vivienda.gob.pe</t>
  </si>
  <si>
    <t>GL</t>
  </si>
  <si>
    <t>Detalle de Grupos por provincia</t>
  </si>
  <si>
    <t>Anta, Calca, Canas, Canchis, Chumbivilcas, Cusco, Espinar, La Convención, Urubamba</t>
  </si>
  <si>
    <t>Paruro, Paucartambo, Quispicanchi</t>
  </si>
  <si>
    <t>Yauyos, Cajatambo, Cañate, Huarochiri, Haura y Canta</t>
  </si>
  <si>
    <t>Grupo 2E</t>
  </si>
  <si>
    <t>Barranca, Canta, Huaral y Oyon</t>
  </si>
  <si>
    <t>Huancacelica</t>
  </si>
  <si>
    <t>Castrovirreyna, Churcampa, Huaytara, Tayacaja.</t>
  </si>
  <si>
    <t>Acobamba, Angaraes, Huancavelica.</t>
  </si>
  <si>
    <t>Cangallo, Huamanga, Huanca sancos, huanta, La Mar, Lucanas, Parinacochas, Paucar del Sara Sara y Sucre</t>
  </si>
  <si>
    <t>Grupo 2F</t>
  </si>
  <si>
    <t>Victor Fajardo y Vilcashuaman</t>
  </si>
  <si>
    <t>Aiaja, Antonio Raymondi, Asunción, Bolognesi, Carhuaz, Carlos Fermin Fitzcarrald, Huaraz, Huari, Huarmey, Pallasca, Pomabamba</t>
  </si>
  <si>
    <t>Mariscal, Luzuriaga, Recuay, Santa, Sihuas, Yungay</t>
  </si>
  <si>
    <t>Huarmey, Hualas, Ocros, Pallasca, Aija, Antonio Raymondi, Bolognesi, Carhuaz, Casma, Corongo, Huaraz y Huari</t>
  </si>
  <si>
    <t>Recuay, Santa, Sihuas, Yungay</t>
  </si>
  <si>
    <t>Azangaro, Carabaya, Chucuito, El collao, Huancane, Puno</t>
  </si>
  <si>
    <t>Lampa, Melgar, Moho, San Antonio de Putina, San Roman, Sandía, Yunguyo</t>
  </si>
  <si>
    <t xml:space="preserve">Grupo 1G: </t>
  </si>
  <si>
    <t>Cajamarca, Cajabamba, Celendín, Chota</t>
  </si>
  <si>
    <t xml:space="preserve">Grupo 2G: </t>
  </si>
  <si>
    <t>Contumaza, Hualgayoc, San Marcos, San Miguel, San Pablo, Santa Cruz</t>
  </si>
  <si>
    <t>Programación de talleres de capacitación  compromiso 4 PI 2024</t>
  </si>
  <si>
    <t xml:space="preserve">TALLERES DE CAPACITACIÓN SOBRE "XXXXXXXXXX" </t>
  </si>
  <si>
    <t>Datos del Servicio</t>
  </si>
  <si>
    <t>Servicio de alquiler de local y equipos</t>
  </si>
  <si>
    <t>Servicio de alimentación para participantes (refrigerio  y almuerzo)</t>
  </si>
  <si>
    <t>Sub
Total
Local+
Alimentación</t>
  </si>
  <si>
    <t>Total 
Sede</t>
  </si>
  <si>
    <t>Nombre del Servicio</t>
  </si>
  <si>
    <t>N° Taller</t>
  </si>
  <si>
    <t>Número de personas convocadas
 (2 por GL)</t>
  </si>
  <si>
    <t>Número de personas participantes</t>
  </si>
  <si>
    <t>LOCAL</t>
  </si>
  <si>
    <t>Und.
Med.</t>
  </si>
  <si>
    <t>Cant</t>
  </si>
  <si>
    <t>Costo
Unit</t>
  </si>
  <si>
    <t>Sub
Total</t>
  </si>
  <si>
    <t>Refrigerio</t>
  </si>
  <si>
    <t>Almuerzo</t>
  </si>
  <si>
    <t>Local</t>
  </si>
  <si>
    <t>Participante</t>
  </si>
  <si>
    <t>Wilder Aguilar Hilario</t>
  </si>
  <si>
    <t>waguilar@vivienda.gob.pe</t>
  </si>
  <si>
    <t>Jaen</t>
  </si>
  <si>
    <t>asanchez@vivienda.gob.pe</t>
  </si>
  <si>
    <t>Luis Lucumi LLuncor</t>
  </si>
  <si>
    <t>llucumi@vivienda.gob.pe</t>
  </si>
  <si>
    <t>Paico Moscol Carlos Alberto
José Luis Chumioque Ochoa</t>
  </si>
  <si>
    <t>Provincias</t>
  </si>
  <si>
    <t>Talleres</t>
  </si>
  <si>
    <t>personas</t>
  </si>
  <si>
    <t xml:space="preserve">Departamento </t>
  </si>
  <si>
    <t xml:space="preserve">Fecha </t>
  </si>
  <si>
    <t>Cronograma de talleres 1era ronda compromiso 4 PI 2024</t>
  </si>
  <si>
    <t>AGT</t>
  </si>
  <si>
    <t>Número de municipalidades convocadas</t>
  </si>
  <si>
    <t>Aforo</t>
  </si>
  <si>
    <t>Sábado</t>
  </si>
  <si>
    <t>Domingo</t>
  </si>
  <si>
    <t>X</t>
  </si>
  <si>
    <t>Piura / Tumbes</t>
  </si>
  <si>
    <t>Piura (A, B, D y E) y Tumbes (Todas)</t>
  </si>
  <si>
    <t>Etiquetas de fila</t>
  </si>
  <si>
    <t>Suma de 3</t>
  </si>
  <si>
    <t>Cuenta de DISTRITO</t>
  </si>
  <si>
    <t>AMAZONAS</t>
  </si>
  <si>
    <t>ANCASH</t>
  </si>
  <si>
    <t>APURIMAC</t>
  </si>
  <si>
    <t xml:space="preserve"> A, B, D, E</t>
  </si>
  <si>
    <t>AREQUIPA</t>
  </si>
  <si>
    <t>Cusco / Madre de Dios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</si>
  <si>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</si>
  <si>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</si>
  <si>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</si>
  <si>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</si>
  <si>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</si>
  <si>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</si>
  <si>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</si>
  <si>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</si>
  <si>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G, B, D y E</t>
  </si>
  <si>
    <t>Junìn</t>
  </si>
  <si>
    <t>LAMBAYEQUE</t>
  </si>
  <si>
    <t>LIMA</t>
  </si>
  <si>
    <t>LORETO</t>
  </si>
  <si>
    <t>MADRE DE DIOS</t>
  </si>
  <si>
    <t>MOQUEGUA</t>
  </si>
  <si>
    <t>Moquegua / Tacna</t>
  </si>
  <si>
    <t>PASCO</t>
  </si>
  <si>
    <t>Pasco</t>
  </si>
  <si>
    <t>PIURA</t>
  </si>
  <si>
    <t>PUNO</t>
  </si>
  <si>
    <t>SAN MARTIN</t>
  </si>
  <si>
    <t>TACNA</t>
  </si>
  <si>
    <t>TUMBES</t>
  </si>
  <si>
    <t>UCAYALI</t>
  </si>
  <si>
    <t>Total general</t>
  </si>
  <si>
    <t xml:space="preserve">E </t>
  </si>
  <si>
    <t>B,D y G</t>
  </si>
  <si>
    <t>Paco (Todas)</t>
  </si>
  <si>
    <t>A, E y F</t>
  </si>
  <si>
    <t>A, B, D, E y F</t>
  </si>
  <si>
    <t>PROGRAMA DE INCENTIVOS A LA MEJORA DE LA GESTIÓN MUNICIPAL DEL AÑO 2024</t>
  </si>
  <si>
    <t xml:space="preserve">COMPROMISO 4 “MEJOR LA PRESTACIÓN DE SERVICIOS DE SANEAMIENTO RURAL” </t>
  </si>
  <si>
    <t xml:space="preserve">TALLER DE CAPACITACIÓN SOBRE "XXXXX" </t>
  </si>
  <si>
    <t>Dirigido a municipalidades Tipo A, B, D, E, F y G priorizadas</t>
  </si>
  <si>
    <t>Hora</t>
  </si>
  <si>
    <t>Actividad</t>
  </si>
  <si>
    <t>Registro de participantes</t>
  </si>
  <si>
    <t>Saludo de bienvenida</t>
  </si>
  <si>
    <t>Palabras de apertura del taller</t>
  </si>
  <si>
    <t>Presentación de objetivos y metodología del taller</t>
  </si>
  <si>
    <t>Palabras de representante de MEF</t>
  </si>
  <si>
    <t>Evaluación de entrada</t>
  </si>
  <si>
    <t>Aspectos técnicos y metodológicos para la aplicación en campo del cuestionario del servicio de disposición sanitaria de excretas y/o sistemas de alcantarillado sanitario" - Módulo V - Parte I.</t>
  </si>
  <si>
    <t>Aspectos técnicos y metodológicos para la aplicación en campo del cuestionario del servicio de disposición sanitaria de excretas y/o sistemas de alcantarillado sanitario" - Módulo V - Parte II.</t>
  </si>
  <si>
    <t>Principales hallazgos y recomendaciones sobre el registro del servicio de disposición sanitaria de excretas y/o sistemas de alcantarillado sanitario" - Módulo V año 2022</t>
  </si>
  <si>
    <t>Pautas para realizar la limpieza de sistemas de disposición sanitaria de excretas y/o baños conectados al sistema de alcantarillado sanitario" - Módulo V.</t>
  </si>
  <si>
    <t>Registro de datos sobre las condiciones de los sistemas de DSE y/o sistemas de alcantarillado sanitario, en el Módulo V del aplicativo DATASS</t>
  </si>
  <si>
    <t>Registro de datos sobre el mantenimiento de los sistemas de agua potable  (Módulo IV) y actualización de los Módulos I, II y III del aplicativo DATASS.</t>
  </si>
  <si>
    <t>Registro de datos sobre el suministro de agua con cloro residual en el aplicativo DATASS.</t>
  </si>
  <si>
    <t>Absolución de consultas sobre mantenimiento de sistemas de agua potable y suministro de agua clorada (Indicadores 1 y 2)</t>
  </si>
  <si>
    <t>Evaluación de salida</t>
  </si>
  <si>
    <t>Recomendaciones finales y cierre</t>
  </si>
  <si>
    <t>Tiempos</t>
  </si>
  <si>
    <t>Jr Independencia Nro 978 Centro Histórico de Trujillo.</t>
  </si>
  <si>
    <t>Hotel las Dunas Sun Resort</t>
  </si>
  <si>
    <t>Av. la Angostura Nro. 400 Urb. la Angostura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</si>
</sst>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S/&quot;#,##0.00"/>
    <numFmt numFmtId="165" formatCode="d/m/yyyy"/>
    <numFmt numFmtId="166" formatCode="&quot;S/&quot;\ #,##0.00"/>
  </numFmts>
  <fonts count="63">
    <font>
      <sz val="11"/>
      <color theme="1"/>
      <name val="Calibri"/>
      <scheme val="minor"/>
    </font>
    <font>
      <b/>
      <sz val="9"/>
      <color theme="1"/>
      <name val="Arial"/>
    </font>
    <font>
      <sz val="9"/>
      <color theme="1"/>
      <name val="Arial"/>
    </font>
    <font>
      <b/>
      <sz val="9"/>
      <color rgb="FFFFFFFF"/>
      <name val="Arial"/>
    </font>
    <font>
      <sz val="9"/>
      <color rgb="FF000000"/>
      <name val="Arial"/>
    </font>
    <font>
      <u/>
      <sz val="9"/>
      <color theme="10"/>
      <name val="Arial"/>
    </font>
    <font>
      <sz val="11"/>
      <color theme="1"/>
      <name val="Calibri"/>
    </font>
    <font>
      <u/>
      <sz val="9"/>
      <color theme="10"/>
      <name val="Arial"/>
    </font>
    <font>
      <u/>
      <sz val="9"/>
      <color theme="10"/>
      <name val="Arial"/>
    </font>
    <font>
      <u/>
      <sz val="9"/>
      <color theme="10"/>
      <name val="Arial"/>
    </font>
    <font>
      <u/>
      <sz val="9"/>
      <color theme="10"/>
      <name val="Arial"/>
    </font>
    <font>
      <u/>
      <sz val="9"/>
      <color theme="10"/>
      <name val="Arial"/>
    </font>
    <font>
      <sz val="9"/>
      <color theme="1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sz val="9"/>
      <color theme="10"/>
      <name val="Arial"/>
    </font>
    <font>
      <u/>
      <sz val="11"/>
      <color theme="10"/>
      <name val="Calibri"/>
    </font>
    <font>
      <u/>
      <sz val="9"/>
      <color theme="10"/>
      <name val="Arial"/>
    </font>
    <font>
      <u/>
      <sz val="11"/>
      <color theme="10"/>
      <name val="Calibri"/>
    </font>
    <font>
      <sz val="9"/>
      <color rgb="FF0563C1"/>
      <name val="Arial"/>
    </font>
    <font>
      <u/>
      <sz val="9"/>
      <color theme="10"/>
      <name val="Arial"/>
    </font>
    <font>
      <u/>
      <sz val="9"/>
      <color theme="10"/>
      <name val="Arial"/>
    </font>
    <font>
      <u/>
      <sz val="11"/>
      <color theme="10"/>
      <name val="Calibri"/>
    </font>
    <font>
      <u/>
      <sz val="9"/>
      <color theme="10"/>
      <name val="Arial"/>
    </font>
    <font>
      <u/>
      <sz val="11"/>
      <color theme="10"/>
      <name val="Calibri"/>
    </font>
    <font>
      <u/>
      <sz val="11"/>
      <color theme="10"/>
      <name val="Calibri"/>
    </font>
    <font>
      <b/>
      <sz val="11"/>
      <color rgb="FF0070C0"/>
      <name val="Calibri"/>
    </font>
    <font>
      <sz val="11"/>
      <color theme="1"/>
      <name val="Comic Sans MS"/>
    </font>
    <font>
      <b/>
      <sz val="11"/>
      <color theme="1"/>
      <name val="Calibri"/>
    </font>
    <font>
      <sz val="11"/>
      <color rgb="FF000000"/>
      <name val="Calibri"/>
    </font>
    <font>
      <b/>
      <sz val="12"/>
      <color theme="1"/>
      <name val="Calibri"/>
    </font>
    <font>
      <b/>
      <sz val="9"/>
      <color theme="0"/>
      <name val="Arial"/>
    </font>
    <font>
      <sz val="11"/>
      <name val="Calibri"/>
    </font>
    <font>
      <sz val="9"/>
      <color rgb="FFFFFFFF"/>
      <name val="Arial"/>
    </font>
    <font>
      <u/>
      <sz val="9"/>
      <color theme="10"/>
      <name val="Arial"/>
    </font>
    <font>
      <u/>
      <sz val="9"/>
      <color theme="10"/>
      <name val="Arial"/>
    </font>
    <font>
      <u/>
      <sz val="9"/>
      <color theme="10"/>
      <name val="Arial"/>
    </font>
    <font>
      <u/>
      <sz val="11"/>
      <color theme="10"/>
      <name val="Calibri"/>
    </font>
    <font>
      <u/>
      <sz val="9"/>
      <color theme="10"/>
      <name val="Arial"/>
    </font>
    <font>
      <u/>
      <sz val="9"/>
      <color theme="10"/>
      <name val="Arial"/>
    </font>
    <font>
      <u/>
      <sz val="11"/>
      <color theme="10"/>
      <name val="Calibri"/>
    </font>
    <font>
      <u/>
      <sz val="11"/>
      <color theme="10"/>
      <name val="Calibri"/>
    </font>
    <font>
      <u/>
      <sz val="9"/>
      <color theme="10"/>
      <name val="Arial"/>
    </font>
    <font>
      <b/>
      <sz val="9"/>
      <color rgb="FFFF0000"/>
      <name val="Arial"/>
    </font>
    <font>
      <b/>
      <sz val="11"/>
      <color theme="1"/>
      <name val="Comic Sans MS"/>
    </font>
    <font>
      <sz val="9"/>
      <color theme="1"/>
      <name val="Comic Sans MS"/>
    </font>
    <font>
      <sz val="11"/>
      <color rgb="FF000000"/>
      <name val="Comic Sans MS"/>
    </font>
    <font>
      <b/>
      <sz val="12"/>
      <color theme="1"/>
      <name val="Comic Sans MS"/>
    </font>
    <font>
      <sz val="9"/>
      <color rgb="FFFF0000"/>
      <name val="Arial"/>
    </font>
    <font>
      <b/>
      <sz val="11"/>
      <color rgb="FF000000"/>
      <name val="Comic Sans MS"/>
    </font>
    <font>
      <sz val="11"/>
      <color theme="1"/>
      <name val="Calibri"/>
      <scheme val="minor"/>
    </font>
    <font>
      <b/>
      <i/>
      <sz val="11"/>
      <color theme="1"/>
      <name val="Calibri"/>
    </font>
    <font>
      <b/>
      <sz val="10"/>
      <color theme="1"/>
      <name val="Calibri"/>
    </font>
    <font>
      <b/>
      <sz val="6"/>
      <color theme="1"/>
      <name val="Calibri"/>
    </font>
    <font>
      <sz val="10"/>
      <color rgb="FFFF0000"/>
      <name val="Calibri"/>
    </font>
    <font>
      <sz val="7"/>
      <color theme="1"/>
      <name val="Calibri"/>
    </font>
    <font>
      <b/>
      <sz val="10"/>
      <color rgb="FFFF0000"/>
      <name val="Calibri"/>
    </font>
    <font>
      <i/>
      <sz val="10"/>
      <color theme="1"/>
      <name val="Calibri"/>
    </font>
    <font>
      <sz val="10"/>
      <color theme="1"/>
      <name val="Calibri"/>
    </font>
    <font>
      <b/>
      <sz val="11"/>
      <color rgb="FF000000"/>
      <name val="Calibri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theme="5"/>
        <bgColor theme="5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FBFBF"/>
        <bgColor rgb="FFBFBFBF"/>
      </patternFill>
    </fill>
    <fill>
      <patternFill patternType="solid">
        <fgColor rgb="FFC5E0B3"/>
        <bgColor rgb="FFC5E0B3"/>
      </patternFill>
    </fill>
    <fill>
      <patternFill patternType="solid">
        <fgColor rgb="FFBDD6EE"/>
        <bgColor rgb="FFBDD6EE"/>
      </patternFill>
    </fill>
    <fill>
      <patternFill patternType="solid">
        <fgColor theme="7"/>
        <bgColor theme="7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  <fill>
      <patternFill patternType="solid">
        <fgColor rgb="FF548135"/>
        <bgColor rgb="FF548135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F66FF"/>
        <bgColor rgb="FFFF66FF"/>
      </patternFill>
    </fill>
    <fill>
      <patternFill patternType="solid">
        <fgColor rgb="FFD8D8D8"/>
        <bgColor rgb="FFD8D8D8"/>
      </patternFill>
    </fill>
  </fills>
  <borders count="5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9CC2E5"/>
      </bottom>
      <diagonal/>
    </border>
    <border>
      <left/>
      <right/>
      <top style="thin">
        <color rgb="FF9CC2E5"/>
      </top>
      <bottom/>
      <diagonal/>
    </border>
    <border>
      <left style="double">
        <color rgb="FFA5A5A5"/>
      </left>
      <right/>
      <top style="double">
        <color rgb="FFA5A5A5"/>
      </top>
      <bottom style="double">
        <color rgb="FFA5A5A5"/>
      </bottom>
      <diagonal/>
    </border>
    <border>
      <left/>
      <right style="double">
        <color rgb="FFA5A5A5"/>
      </right>
      <top style="double">
        <color rgb="FFA5A5A5"/>
      </top>
      <bottom style="double">
        <color rgb="FFA5A5A5"/>
      </bottom>
      <diagonal/>
    </border>
    <border>
      <left style="double">
        <color rgb="FFA5A5A5"/>
      </left>
      <right style="double">
        <color rgb="FFA5A5A5"/>
      </right>
      <top style="double">
        <color rgb="FFA5A5A5"/>
      </top>
      <bottom style="double">
        <color rgb="FFA5A5A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40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2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165" fontId="4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7" borderId="2" xfId="0" applyFont="1" applyFill="1" applyBorder="1"/>
    <xf numFmtId="0" fontId="6" fillId="7" borderId="2" xfId="0" applyFont="1" applyFill="1" applyBorder="1"/>
    <xf numFmtId="0" fontId="6" fillId="5" borderId="3" xfId="0" applyFont="1" applyFill="1" applyBorder="1"/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6" fillId="7" borderId="15" xfId="0" applyFont="1" applyFill="1" applyBorder="1"/>
    <xf numFmtId="0" fontId="2" fillId="5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wrapText="1"/>
    </xf>
    <xf numFmtId="0" fontId="6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13" fillId="5" borderId="16" xfId="0" applyFont="1" applyFill="1" applyBorder="1"/>
    <xf numFmtId="0" fontId="12" fillId="5" borderId="3" xfId="0" applyFont="1" applyFill="1" applyBorder="1"/>
    <xf numFmtId="0" fontId="14" fillId="5" borderId="10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17" fillId="5" borderId="16" xfId="0" applyFont="1" applyFill="1" applyBorder="1" applyAlignment="1">
      <alignment horizontal="center" vertical="center" wrapText="1"/>
    </xf>
    <xf numFmtId="0" fontId="6" fillId="5" borderId="16" xfId="0" applyFont="1" applyFill="1" applyBorder="1"/>
    <xf numFmtId="165" fontId="2" fillId="5" borderId="3" xfId="0" applyNumberFormat="1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165" fontId="4" fillId="5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3" xfId="0" applyFont="1" applyBorder="1"/>
    <xf numFmtId="0" fontId="4" fillId="0" borderId="11" xfId="0" applyFont="1" applyBorder="1" applyAlignment="1">
      <alignment horizontal="center" vertical="center" wrapText="1"/>
    </xf>
    <xf numFmtId="0" fontId="6" fillId="0" borderId="11" xfId="0" applyFont="1" applyBorder="1"/>
    <xf numFmtId="0" fontId="2" fillId="0" borderId="1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5" fontId="2" fillId="5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2" fillId="0" borderId="3" xfId="0" applyFont="1" applyBorder="1"/>
    <xf numFmtId="0" fontId="6" fillId="0" borderId="16" xfId="0" applyFont="1" applyBorder="1"/>
    <xf numFmtId="0" fontId="24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3" xfId="0" applyFont="1" applyBorder="1"/>
    <xf numFmtId="3" fontId="1" fillId="0" borderId="3" xfId="0" applyNumberFormat="1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/>
    <xf numFmtId="0" fontId="26" fillId="4" borderId="17" xfId="0" applyFont="1" applyFill="1" applyBorder="1"/>
    <xf numFmtId="0" fontId="12" fillId="0" borderId="18" xfId="0" applyFont="1" applyBorder="1"/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27" fillId="4" borderId="2" xfId="0" applyFont="1" applyFill="1" applyBorder="1"/>
    <xf numFmtId="0" fontId="27" fillId="4" borderId="7" xfId="0" applyFont="1" applyFill="1" applyBorder="1"/>
    <xf numFmtId="0" fontId="28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/>
    <xf numFmtId="0" fontId="27" fillId="4" borderId="2" xfId="0" applyFont="1" applyFill="1" applyBorder="1" applyAlignment="1">
      <alignment horizontal="center"/>
    </xf>
    <xf numFmtId="0" fontId="29" fillId="4" borderId="2" xfId="0" applyFont="1" applyFill="1" applyBorder="1" applyAlignment="1">
      <alignment horizontal="left"/>
    </xf>
    <xf numFmtId="0" fontId="30" fillId="4" borderId="2" xfId="0" applyFont="1" applyFill="1" applyBorder="1"/>
    <xf numFmtId="0" fontId="29" fillId="4" borderId="2" xfId="0" applyFont="1" applyFill="1" applyBorder="1" applyAlignment="1">
      <alignment horizontal="center"/>
    </xf>
    <xf numFmtId="0" fontId="27" fillId="4" borderId="8" xfId="0" applyFont="1" applyFill="1" applyBorder="1"/>
    <xf numFmtId="0" fontId="6" fillId="4" borderId="20" xfId="0" applyFont="1" applyFill="1" applyBorder="1"/>
    <xf numFmtId="0" fontId="6" fillId="4" borderId="20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66" fontId="2" fillId="0" borderId="0" xfId="0" applyNumberFormat="1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5" fillId="4" borderId="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1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wrapText="1"/>
    </xf>
    <xf numFmtId="0" fontId="6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6" fillId="4" borderId="3" xfId="0" applyFont="1" applyFill="1" applyBorder="1"/>
    <xf numFmtId="164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/>
    <xf numFmtId="164" fontId="2" fillId="4" borderId="4" xfId="0" applyNumberFormat="1" applyFont="1" applyFill="1" applyBorder="1" applyAlignment="1">
      <alignment horizontal="center" vertical="center" wrapText="1"/>
    </xf>
    <xf numFmtId="164" fontId="12" fillId="4" borderId="3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37" fillId="4" borderId="2" xfId="0" applyFont="1" applyFill="1" applyBorder="1"/>
    <xf numFmtId="0" fontId="4" fillId="8" borderId="3" xfId="0" applyFont="1" applyFill="1" applyBorder="1" applyAlignment="1">
      <alignment horizontal="center" vertical="center" wrapText="1"/>
    </xf>
    <xf numFmtId="0" fontId="38" fillId="8" borderId="3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39" fillId="8" borderId="4" xfId="0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9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4" fillId="4" borderId="2" xfId="0" applyFont="1" applyFill="1" applyBorder="1"/>
    <xf numFmtId="0" fontId="27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45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46" fillId="4" borderId="2" xfId="0" applyFont="1" applyFill="1" applyBorder="1" applyAlignment="1">
      <alignment horizontal="left"/>
    </xf>
    <xf numFmtId="0" fontId="47" fillId="4" borderId="2" xfId="0" applyFont="1" applyFill="1" applyBorder="1"/>
    <xf numFmtId="0" fontId="46" fillId="4" borderId="2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4" borderId="3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3" fillId="1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48" fillId="4" borderId="3" xfId="0" applyFont="1" applyFill="1" applyBorder="1" applyAlignment="1">
      <alignment horizontal="center"/>
    </xf>
    <xf numFmtId="164" fontId="6" fillId="4" borderId="3" xfId="0" applyNumberFormat="1" applyFont="1" applyFill="1" applyBorder="1"/>
    <xf numFmtId="164" fontId="2" fillId="0" borderId="3" xfId="0" applyNumberFormat="1" applyFont="1" applyBorder="1"/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48" fillId="4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27" fillId="11" borderId="2" xfId="0" applyFont="1" applyFill="1" applyBorder="1"/>
    <xf numFmtId="0" fontId="49" fillId="11" borderId="31" xfId="0" applyFont="1" applyFill="1" applyBorder="1" applyAlignment="1">
      <alignment horizontal="center" vertical="center" wrapText="1"/>
    </xf>
    <xf numFmtId="0" fontId="49" fillId="13" borderId="31" xfId="0" applyFont="1" applyFill="1" applyBorder="1" applyAlignment="1">
      <alignment horizontal="center" vertical="center" wrapText="1"/>
    </xf>
    <xf numFmtId="165" fontId="49" fillId="13" borderId="3" xfId="0" applyNumberFormat="1" applyFont="1" applyFill="1" applyBorder="1" applyAlignment="1">
      <alignment horizontal="center" vertical="center" textRotation="90" wrapText="1"/>
    </xf>
    <xf numFmtId="0" fontId="49" fillId="11" borderId="3" xfId="0" applyFont="1" applyFill="1" applyBorder="1" applyAlignment="1">
      <alignment horizontal="center" vertical="center" textRotation="90" wrapText="1"/>
    </xf>
    <xf numFmtId="165" fontId="49" fillId="13" borderId="31" xfId="0" applyNumberFormat="1" applyFont="1" applyFill="1" applyBorder="1" applyAlignment="1">
      <alignment horizontal="center" vertical="center" textRotation="90" wrapText="1"/>
    </xf>
    <xf numFmtId="0" fontId="6" fillId="11" borderId="5" xfId="0" applyFont="1" applyFill="1" applyBorder="1"/>
    <xf numFmtId="0" fontId="27" fillId="4" borderId="3" xfId="0" applyFont="1" applyFill="1" applyBorder="1" applyAlignment="1">
      <alignment horizontal="center" vertical="center" wrapText="1"/>
    </xf>
    <xf numFmtId="0" fontId="46" fillId="4" borderId="3" xfId="0" applyFont="1" applyFill="1" applyBorder="1" applyAlignment="1">
      <alignment horizontal="center" vertical="center" wrapText="1"/>
    </xf>
    <xf numFmtId="0" fontId="27" fillId="11" borderId="3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1" fontId="27" fillId="4" borderId="3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wrapText="1"/>
    </xf>
    <xf numFmtId="0" fontId="27" fillId="11" borderId="3" xfId="0" applyFont="1" applyFill="1" applyBorder="1" applyAlignment="1">
      <alignment horizontal="center" wrapText="1"/>
    </xf>
    <xf numFmtId="0" fontId="50" fillId="0" borderId="0" xfId="0" applyFont="1"/>
    <xf numFmtId="0" fontId="28" fillId="14" borderId="48" xfId="0" applyFont="1" applyFill="1" applyBorder="1"/>
    <xf numFmtId="0" fontId="6" fillId="15" borderId="2" xfId="0" applyFont="1" applyFill="1" applyBorder="1" applyAlignment="1">
      <alignment horizontal="left"/>
    </xf>
    <xf numFmtId="0" fontId="6" fillId="15" borderId="2" xfId="0" applyFont="1" applyFill="1" applyBorder="1"/>
    <xf numFmtId="3" fontId="6" fillId="15" borderId="2" xfId="0" applyNumberFormat="1" applyFont="1" applyFill="1" applyBorder="1"/>
    <xf numFmtId="0" fontId="27" fillId="4" borderId="3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27" fillId="13" borderId="3" xfId="0" applyFont="1" applyFill="1" applyBorder="1" applyAlignment="1">
      <alignment horizontal="center" wrapText="1"/>
    </xf>
    <xf numFmtId="0" fontId="27" fillId="13" borderId="3" xfId="0" applyFont="1" applyFill="1" applyBorder="1" applyAlignment="1">
      <alignment horizontal="center" vertical="center" wrapText="1"/>
    </xf>
    <xf numFmtId="1" fontId="27" fillId="13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27" fillId="4" borderId="3" xfId="0" applyFont="1" applyFill="1" applyBorder="1"/>
    <xf numFmtId="0" fontId="27" fillId="11" borderId="3" xfId="0" applyFont="1" applyFill="1" applyBorder="1"/>
    <xf numFmtId="0" fontId="27" fillId="0" borderId="3" xfId="0" applyFont="1" applyBorder="1"/>
    <xf numFmtId="0" fontId="27" fillId="0" borderId="3" xfId="0" applyFont="1" applyBorder="1" applyAlignment="1">
      <alignment horizontal="center"/>
    </xf>
    <xf numFmtId="0" fontId="27" fillId="13" borderId="3" xfId="0" applyFont="1" applyFill="1" applyBorder="1" applyAlignment="1">
      <alignment horizontal="center"/>
    </xf>
    <xf numFmtId="0" fontId="27" fillId="4" borderId="4" xfId="0" applyFont="1" applyFill="1" applyBorder="1" applyAlignment="1">
      <alignment horizontal="center"/>
    </xf>
    <xf numFmtId="0" fontId="27" fillId="4" borderId="31" xfId="0" applyFont="1" applyFill="1" applyBorder="1" applyAlignment="1">
      <alignment horizontal="center"/>
    </xf>
    <xf numFmtId="0" fontId="27" fillId="4" borderId="15" xfId="0" applyFont="1" applyFill="1" applyBorder="1" applyAlignment="1">
      <alignment horizontal="center"/>
    </xf>
    <xf numFmtId="0" fontId="6" fillId="11" borderId="2" xfId="0" applyFont="1" applyFill="1" applyBorder="1"/>
    <xf numFmtId="0" fontId="28" fillId="14" borderId="49" xfId="0" applyFont="1" applyFill="1" applyBorder="1" applyAlignment="1">
      <alignment horizontal="left"/>
    </xf>
    <xf numFmtId="3" fontId="28" fillId="14" borderId="49" xfId="0" applyNumberFormat="1" applyFont="1" applyFill="1" applyBorder="1"/>
    <xf numFmtId="0" fontId="27" fillId="4" borderId="4" xfId="0" applyFont="1" applyFill="1" applyBorder="1" applyAlignment="1">
      <alignment horizontal="center" vertical="center"/>
    </xf>
    <xf numFmtId="0" fontId="27" fillId="4" borderId="31" xfId="0" applyFont="1" applyFill="1" applyBorder="1"/>
    <xf numFmtId="0" fontId="27" fillId="4" borderId="15" xfId="0" applyFont="1" applyFill="1" applyBorder="1" applyAlignment="1">
      <alignment horizontal="center" vertical="center"/>
    </xf>
    <xf numFmtId="0" fontId="46" fillId="13" borderId="3" xfId="0" applyFont="1" applyFill="1" applyBorder="1" applyAlignment="1">
      <alignment horizontal="center" vertical="center" wrapText="1"/>
    </xf>
    <xf numFmtId="1" fontId="27" fillId="4" borderId="2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/>
    <xf numFmtId="0" fontId="52" fillId="6" borderId="52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18" fontId="54" fillId="0" borderId="52" xfId="0" applyNumberFormat="1" applyFont="1" applyBorder="1" applyAlignment="1">
      <alignment horizontal="center" vertical="center" wrapText="1"/>
    </xf>
    <xf numFmtId="0" fontId="54" fillId="0" borderId="52" xfId="0" applyFont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6" fillId="0" borderId="52" xfId="0" applyFont="1" applyBorder="1" applyAlignment="1">
      <alignment horizontal="center" vertical="center" wrapText="1"/>
    </xf>
    <xf numFmtId="0" fontId="57" fillId="0" borderId="0" xfId="0" applyFont="1"/>
    <xf numFmtId="0" fontId="54" fillId="13" borderId="52" xfId="0" applyFont="1" applyFill="1" applyBorder="1" applyAlignment="1">
      <alignment horizontal="left" vertical="center" wrapText="1"/>
    </xf>
    <xf numFmtId="18" fontId="54" fillId="13" borderId="52" xfId="0" applyNumberFormat="1" applyFont="1" applyFill="1" applyBorder="1" applyAlignment="1">
      <alignment horizontal="left" vertical="center" wrapText="1"/>
    </xf>
    <xf numFmtId="18" fontId="54" fillId="0" borderId="52" xfId="0" applyNumberFormat="1" applyFont="1" applyBorder="1" applyAlignment="1">
      <alignment horizontal="left" vertical="center" wrapText="1"/>
    </xf>
    <xf numFmtId="18" fontId="58" fillId="0" borderId="52" xfId="0" applyNumberFormat="1" applyFont="1" applyBorder="1" applyAlignment="1">
      <alignment horizontal="center" vertical="center" wrapText="1"/>
    </xf>
    <xf numFmtId="0" fontId="52" fillId="0" borderId="52" xfId="0" applyFont="1" applyBorder="1" applyAlignment="1">
      <alignment horizontal="center" vertical="center" wrapText="1"/>
    </xf>
    <xf numFmtId="18" fontId="6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6" fillId="16" borderId="3" xfId="0" applyFont="1" applyFill="1" applyBorder="1"/>
    <xf numFmtId="20" fontId="6" fillId="0" borderId="3" xfId="0" applyNumberFormat="1" applyFont="1" applyBorder="1"/>
    <xf numFmtId="0" fontId="58" fillId="0" borderId="51" xfId="0" applyFont="1" applyBorder="1" applyAlignment="1">
      <alignment horizontal="left" vertical="center" wrapText="1"/>
    </xf>
    <xf numFmtId="0" fontId="52" fillId="0" borderId="51" xfId="0" applyFont="1" applyBorder="1" applyAlignment="1">
      <alignment horizontal="center" vertical="center" wrapText="1"/>
    </xf>
    <xf numFmtId="18" fontId="58" fillId="0" borderId="51" xfId="0" applyNumberFormat="1" applyFont="1" applyBorder="1" applyAlignment="1">
      <alignment horizontal="left" vertical="center" wrapText="1"/>
    </xf>
    <xf numFmtId="0" fontId="59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32" fillId="0" borderId="11" xfId="0" applyFont="1" applyBorder="1"/>
    <xf numFmtId="165" fontId="2" fillId="4" borderId="9" xfId="0" applyNumberFormat="1" applyFont="1" applyFill="1" applyBorder="1" applyAlignment="1">
      <alignment horizontal="center" vertical="center" wrapText="1"/>
    </xf>
    <xf numFmtId="165" fontId="4" fillId="4" borderId="9" xfId="0" applyNumberFormat="1" applyFont="1" applyFill="1" applyBorder="1" applyAlignment="1">
      <alignment horizontal="center" vertical="center" wrapText="1"/>
    </xf>
    <xf numFmtId="1" fontId="2" fillId="4" borderId="9" xfId="0" applyNumberFormat="1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32" fillId="0" borderId="28" xfId="0" applyFont="1" applyBorder="1"/>
    <xf numFmtId="0" fontId="15" fillId="4" borderId="9" xfId="0" applyFont="1" applyFill="1" applyBorder="1" applyAlignment="1">
      <alignment horizontal="center" vertical="center" wrapText="1"/>
    </xf>
    <xf numFmtId="1" fontId="2" fillId="8" borderId="9" xfId="0" applyNumberFormat="1" applyFont="1" applyFill="1" applyBorder="1" applyAlignment="1">
      <alignment horizontal="center" vertical="center" wrapText="1"/>
    </xf>
    <xf numFmtId="164" fontId="2" fillId="8" borderId="9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32" fillId="0" borderId="38" xfId="0" applyFont="1" applyBorder="1"/>
    <xf numFmtId="0" fontId="2" fillId="8" borderId="39" xfId="0" applyFont="1" applyFill="1" applyBorder="1" applyAlignment="1">
      <alignment horizontal="center"/>
    </xf>
    <xf numFmtId="0" fontId="32" fillId="0" borderId="12" xfId="0" applyFont="1" applyBorder="1"/>
    <xf numFmtId="165" fontId="4" fillId="8" borderId="9" xfId="0" applyNumberFormat="1" applyFont="1" applyFill="1" applyBorder="1" applyAlignment="1">
      <alignment horizontal="center" vertical="center" wrapText="1"/>
    </xf>
    <xf numFmtId="165" fontId="4" fillId="4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1" fontId="6" fillId="4" borderId="9" xfId="0" applyNumberFormat="1" applyFont="1" applyFill="1" applyBorder="1" applyAlignment="1">
      <alignment horizontal="center" vertical="center"/>
    </xf>
    <xf numFmtId="0" fontId="41" fillId="8" borderId="9" xfId="0" applyFont="1" applyFill="1" applyBorder="1" applyAlignment="1">
      <alignment horizontal="center" vertical="center" wrapText="1"/>
    </xf>
    <xf numFmtId="164" fontId="12" fillId="4" borderId="9" xfId="0" applyNumberFormat="1" applyFont="1" applyFill="1" applyBorder="1" applyAlignment="1">
      <alignment horizontal="center" vertical="center"/>
    </xf>
    <xf numFmtId="0" fontId="32" fillId="0" borderId="33" xfId="0" applyFont="1" applyBorder="1"/>
    <xf numFmtId="0" fontId="42" fillId="4" borderId="9" xfId="0" applyFont="1" applyFill="1" applyBorder="1" applyAlignment="1">
      <alignment horizontal="center" vertical="center" wrapText="1"/>
    </xf>
    <xf numFmtId="0" fontId="32" fillId="0" borderId="37" xfId="0" applyFont="1" applyBorder="1"/>
    <xf numFmtId="0" fontId="2" fillId="4" borderId="9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32" fillId="0" borderId="27" xfId="0" applyFont="1" applyBorder="1"/>
    <xf numFmtId="0" fontId="32" fillId="0" borderId="29" xfId="0" applyFont="1" applyBorder="1"/>
    <xf numFmtId="0" fontId="2" fillId="4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2" fillId="0" borderId="14" xfId="0" applyFont="1" applyBorder="1"/>
    <xf numFmtId="0" fontId="2" fillId="0" borderId="10" xfId="0" applyFont="1" applyBorder="1" applyAlignment="1">
      <alignment horizontal="center" vertical="center"/>
    </xf>
    <xf numFmtId="0" fontId="32" fillId="0" borderId="13" xfId="0" applyFont="1" applyBorder="1"/>
    <xf numFmtId="0" fontId="6" fillId="4" borderId="9" xfId="0" applyFont="1" applyFill="1" applyBorder="1" applyAlignment="1">
      <alignment horizontal="center"/>
    </xf>
    <xf numFmtId="14" fontId="4" fillId="8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165" fontId="2" fillId="4" borderId="9" xfId="0" applyNumberFormat="1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/>
    </xf>
    <xf numFmtId="0" fontId="32" fillId="0" borderId="35" xfId="0" applyFont="1" applyBorder="1"/>
    <xf numFmtId="0" fontId="2" fillId="0" borderId="0" xfId="0" applyFont="1" applyAlignment="1">
      <alignment horizontal="center" vertical="center"/>
    </xf>
    <xf numFmtId="0" fontId="2" fillId="7" borderId="25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 vertical="center"/>
    </xf>
    <xf numFmtId="0" fontId="34" fillId="8" borderId="9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2" fillId="0" borderId="22" xfId="0" applyFont="1" applyBorder="1"/>
    <xf numFmtId="0" fontId="32" fillId="0" borderId="23" xfId="0" applyFont="1" applyBorder="1"/>
    <xf numFmtId="0" fontId="31" fillId="2" borderId="16" xfId="0" applyFont="1" applyFill="1" applyBorder="1" applyAlignment="1">
      <alignment horizontal="center" vertical="center"/>
    </xf>
    <xf numFmtId="0" fontId="32" fillId="0" borderId="24" xfId="0" applyFont="1" applyBorder="1"/>
    <xf numFmtId="0" fontId="4" fillId="4" borderId="2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/>
    </xf>
    <xf numFmtId="164" fontId="12" fillId="4" borderId="9" xfId="0" applyNumberFormat="1" applyFont="1" applyFill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32" fillId="0" borderId="40" xfId="0" applyFont="1" applyBorder="1"/>
    <xf numFmtId="0" fontId="4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27" fillId="4" borderId="45" xfId="0" applyFont="1" applyFill="1" applyBorder="1" applyAlignment="1">
      <alignment horizontal="left"/>
    </xf>
    <xf numFmtId="0" fontId="32" fillId="0" borderId="46" xfId="0" applyFont="1" applyBorder="1"/>
    <xf numFmtId="0" fontId="32" fillId="0" borderId="47" xfId="0" applyFont="1" applyBorder="1"/>
    <xf numFmtId="1" fontId="2" fillId="4" borderId="39" xfId="0" applyNumberFormat="1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32" fillId="0" borderId="42" xfId="0" applyFont="1" applyBorder="1"/>
    <xf numFmtId="0" fontId="32" fillId="0" borderId="43" xfId="0" applyFont="1" applyBorder="1"/>
    <xf numFmtId="165" fontId="4" fillId="4" borderId="39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32" fillId="0" borderId="41" xfId="0" applyFont="1" applyBorder="1"/>
    <xf numFmtId="165" fontId="4" fillId="8" borderId="26" xfId="0" applyNumberFormat="1" applyFont="1" applyFill="1" applyBorder="1" applyAlignment="1">
      <alignment horizontal="center" vertical="center" wrapText="1"/>
    </xf>
    <xf numFmtId="165" fontId="4" fillId="4" borderId="39" xfId="0" applyNumberFormat="1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/>
    </xf>
    <xf numFmtId="0" fontId="2" fillId="4" borderId="25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49" fillId="13" borderId="9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wrapText="1"/>
    </xf>
    <xf numFmtId="0" fontId="49" fillId="13" borderId="16" xfId="0" applyFont="1" applyFill="1" applyBorder="1" applyAlignment="1">
      <alignment horizontal="center" vertical="center" wrapText="1"/>
    </xf>
    <xf numFmtId="0" fontId="28" fillId="6" borderId="50" xfId="0" applyFont="1" applyFill="1" applyBorder="1" applyAlignment="1">
      <alignment horizontal="center" vertical="center" wrapText="1"/>
    </xf>
    <xf numFmtId="0" fontId="32" fillId="0" borderId="51" xfId="0" applyFont="1" applyBorder="1"/>
    <xf numFmtId="0" fontId="28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60" fillId="5" borderId="53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 wrapText="1"/>
    </xf>
    <xf numFmtId="0" fontId="60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1" fillId="5" borderId="25" xfId="0" applyFont="1" applyFill="1" applyBorder="1" applyAlignment="1">
      <alignment horizontal="center" vertical="center"/>
    </xf>
    <xf numFmtId="0" fontId="61" fillId="5" borderId="29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1" fillId="5" borderId="4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2" fillId="0" borderId="5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1504950</xdr:colOff>
      <xdr:row>0</xdr:row>
      <xdr:rowOff>38100</xdr:rowOff>
    </xdr:from>
    <xdr:ext cx="2076450" cy="3238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3181350" cy="428625"/>
    <xdr:pic>
      <xdr:nvPicPr>
        <xdr:cNvPr id="3" name="image2.jpg" descr="Resultado de imagen para NUEVO LOGO DEL PNSR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1504950</xdr:colOff>
      <xdr:row>0</xdr:row>
      <xdr:rowOff>38100</xdr:rowOff>
    </xdr:from>
    <xdr:ext cx="2076450" cy="323850"/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3181350" cy="428625"/>
    <xdr:pic>
      <xdr:nvPicPr>
        <xdr:cNvPr id="5" name="image2.jpg" descr="Resultado de imagen para NUEVO LOGO DEL PNSR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chura@vivienda.gob.pe" TargetMode="External"/><Relationship Id="rId13" Type="http://schemas.openxmlformats.org/officeDocument/2006/relationships/hyperlink" Target="mailto:ecaballero@vivienda.gob.pe" TargetMode="External"/><Relationship Id="rId18" Type="http://schemas.openxmlformats.org/officeDocument/2006/relationships/hyperlink" Target="mailto:gporras@vivienda.gop.pe" TargetMode="External"/><Relationship Id="rId26" Type="http://schemas.openxmlformats.org/officeDocument/2006/relationships/hyperlink" Target="mailto:zortiz@vivienda.gob.pe" TargetMode="External"/><Relationship Id="rId3" Type="http://schemas.openxmlformats.org/officeDocument/2006/relationships/hyperlink" Target="mailto:jsuarez@vivienda.gob.pe" TargetMode="External"/><Relationship Id="rId21" Type="http://schemas.openxmlformats.org/officeDocument/2006/relationships/hyperlink" Target="mailto:llozada@vivienda.gob.pe" TargetMode="External"/><Relationship Id="rId7" Type="http://schemas.openxmlformats.org/officeDocument/2006/relationships/hyperlink" Target="mailto:lcantenor@vivienda.gob.pe" TargetMode="External"/><Relationship Id="rId12" Type="http://schemas.openxmlformats.org/officeDocument/2006/relationships/hyperlink" Target="mailto:cosorio@vivienda.gob.pe" TargetMode="External"/><Relationship Id="rId17" Type="http://schemas.openxmlformats.org/officeDocument/2006/relationships/hyperlink" Target="mailto:htellor@vivienda.gob.pe" TargetMode="External"/><Relationship Id="rId25" Type="http://schemas.openxmlformats.org/officeDocument/2006/relationships/hyperlink" Target="mailto:rcardenas@vivienda.gob.pe" TargetMode="External"/><Relationship Id="rId2" Type="http://schemas.openxmlformats.org/officeDocument/2006/relationships/hyperlink" Target="mailto:fguerra@vivienda.gob.pe" TargetMode="External"/><Relationship Id="rId16" Type="http://schemas.openxmlformats.org/officeDocument/2006/relationships/hyperlink" Target="mailto:mmogollonl@vivienda.gob.pe" TargetMode="External"/><Relationship Id="rId20" Type="http://schemas.openxmlformats.org/officeDocument/2006/relationships/hyperlink" Target="mailto:ichoroco@vivienda.gob.pe" TargetMode="External"/><Relationship Id="rId29" Type="http://schemas.openxmlformats.org/officeDocument/2006/relationships/hyperlink" Target="mailto:jchumioque@vivienda.gob.pe" TargetMode="External"/><Relationship Id="rId1" Type="http://schemas.openxmlformats.org/officeDocument/2006/relationships/hyperlink" Target="mailto:mcucchi@vivienda.gob.pe" TargetMode="External"/><Relationship Id="rId6" Type="http://schemas.openxmlformats.org/officeDocument/2006/relationships/hyperlink" Target="mailto:jdiazf@vivienda.gob.pe" TargetMode="External"/><Relationship Id="rId11" Type="http://schemas.openxmlformats.org/officeDocument/2006/relationships/hyperlink" Target="mailto:ereyes@vivienda.gob.pe" TargetMode="External"/><Relationship Id="rId24" Type="http://schemas.openxmlformats.org/officeDocument/2006/relationships/hyperlink" Target="mailto:Pashtus@vivienda.gob.pe" TargetMode="External"/><Relationship Id="rId5" Type="http://schemas.openxmlformats.org/officeDocument/2006/relationships/hyperlink" Target="mailto:jsalvadora@vivienda.gob.pe" TargetMode="External"/><Relationship Id="rId15" Type="http://schemas.openxmlformats.org/officeDocument/2006/relationships/hyperlink" Target="mailto:ecaballero@vivienda.gob.pe" TargetMode="External"/><Relationship Id="rId23" Type="http://schemas.openxmlformats.org/officeDocument/2006/relationships/hyperlink" Target="mailto:pmachicaoc@vivienda.gob.pe" TargetMode="External"/><Relationship Id="rId28" Type="http://schemas.openxmlformats.org/officeDocument/2006/relationships/hyperlink" Target="mailto:cpaicom@vivienda.gob.pe" TargetMode="External"/><Relationship Id="rId10" Type="http://schemas.openxmlformats.org/officeDocument/2006/relationships/hyperlink" Target="mailto:mromerom@vivienda.gob.pe" TargetMode="External"/><Relationship Id="rId19" Type="http://schemas.openxmlformats.org/officeDocument/2006/relationships/hyperlink" Target="mailto:mlopezl@vivienda.gob.pe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msotom@vivienda.gob.pe" TargetMode="External"/><Relationship Id="rId9" Type="http://schemas.openxmlformats.org/officeDocument/2006/relationships/hyperlink" Target="mailto:jgonzalesc@vivienda.gob.pe" TargetMode="External"/><Relationship Id="rId14" Type="http://schemas.openxmlformats.org/officeDocument/2006/relationships/hyperlink" Target="mailto:mmogollonl@vivienda.gob.pe" TargetMode="External"/><Relationship Id="rId22" Type="http://schemas.openxmlformats.org/officeDocument/2006/relationships/hyperlink" Target="mailto:jdiazf@vivienda.gob.pe" TargetMode="External"/><Relationship Id="rId27" Type="http://schemas.openxmlformats.org/officeDocument/2006/relationships/hyperlink" Target="mailto:jhidalgor@vivienda.gob.pe" TargetMode="External"/><Relationship Id="rId30" Type="http://schemas.openxmlformats.org/officeDocument/2006/relationships/hyperlink" Target="mailto:dsanjinezc@vivienda.gob.pe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salvadora@vivienda.gob.pe" TargetMode="External"/><Relationship Id="rId18" Type="http://schemas.openxmlformats.org/officeDocument/2006/relationships/hyperlink" Target="mailto:mromerom@vivienda.gob.pe" TargetMode="External"/><Relationship Id="rId26" Type="http://schemas.openxmlformats.org/officeDocument/2006/relationships/hyperlink" Target="mailto:gporras@vivienda.gop.pe" TargetMode="External"/><Relationship Id="rId39" Type="http://schemas.openxmlformats.org/officeDocument/2006/relationships/hyperlink" Target="mailto:Pashtus@vivienda.gob.pe" TargetMode="External"/><Relationship Id="rId21" Type="http://schemas.openxmlformats.org/officeDocument/2006/relationships/hyperlink" Target="mailto:mmogollonl@vivienda.gob.pe" TargetMode="External"/><Relationship Id="rId34" Type="http://schemas.openxmlformats.org/officeDocument/2006/relationships/hyperlink" Target="mailto:jdiazf@vivienda.gob.pe" TargetMode="External"/><Relationship Id="rId42" Type="http://schemas.openxmlformats.org/officeDocument/2006/relationships/hyperlink" Target="mailto:zortiz@vivienda.gob.pe" TargetMode="External"/><Relationship Id="rId7" Type="http://schemas.openxmlformats.org/officeDocument/2006/relationships/hyperlink" Target="mailto:fguerra@vivienda.gob.pe" TargetMode="External"/><Relationship Id="rId2" Type="http://schemas.openxmlformats.org/officeDocument/2006/relationships/hyperlink" Target="mailto:mcucchi@vivienda.gob.pe" TargetMode="External"/><Relationship Id="rId16" Type="http://schemas.openxmlformats.org/officeDocument/2006/relationships/hyperlink" Target="mailto:jdiazf@vivienda.gob.pe" TargetMode="External"/><Relationship Id="rId29" Type="http://schemas.openxmlformats.org/officeDocument/2006/relationships/hyperlink" Target="mailto:mlopezl@vivienda.gob.pe" TargetMode="External"/><Relationship Id="rId1" Type="http://schemas.openxmlformats.org/officeDocument/2006/relationships/hyperlink" Target="mailto:mcucchi@vivienda.gob.pe" TargetMode="External"/><Relationship Id="rId6" Type="http://schemas.openxmlformats.org/officeDocument/2006/relationships/hyperlink" Target="mailto:jsuarez@vivienda.gob.pe" TargetMode="External"/><Relationship Id="rId11" Type="http://schemas.openxmlformats.org/officeDocument/2006/relationships/hyperlink" Target="mailto:waguilar@vivienda.gob.pe" TargetMode="External"/><Relationship Id="rId24" Type="http://schemas.openxmlformats.org/officeDocument/2006/relationships/hyperlink" Target="mailto:htellor@vivienda.gob.pe" TargetMode="External"/><Relationship Id="rId32" Type="http://schemas.openxmlformats.org/officeDocument/2006/relationships/hyperlink" Target="mailto:jdiazf@vivienda.gob.pe" TargetMode="External"/><Relationship Id="rId37" Type="http://schemas.openxmlformats.org/officeDocument/2006/relationships/hyperlink" Target="mailto:Pashtus@vivienda.gob.pe" TargetMode="External"/><Relationship Id="rId40" Type="http://schemas.openxmlformats.org/officeDocument/2006/relationships/hyperlink" Target="mailto:llucumi@vivienda.gob.pe" TargetMode="External"/><Relationship Id="rId45" Type="http://schemas.openxmlformats.org/officeDocument/2006/relationships/hyperlink" Target="mailto:jhidalgor@vivienda.gob.pe" TargetMode="External"/><Relationship Id="rId5" Type="http://schemas.openxmlformats.org/officeDocument/2006/relationships/hyperlink" Target="mailto:fguerra@vivienda.gob.pe" TargetMode="External"/><Relationship Id="rId15" Type="http://schemas.openxmlformats.org/officeDocument/2006/relationships/hyperlink" Target="mailto:jsalvadora@vivienda.gob.pe" TargetMode="External"/><Relationship Id="rId23" Type="http://schemas.openxmlformats.org/officeDocument/2006/relationships/hyperlink" Target="mailto:mmogollonl@vivienda.gob.pe" TargetMode="External"/><Relationship Id="rId28" Type="http://schemas.openxmlformats.org/officeDocument/2006/relationships/hyperlink" Target="mailto:gporras@vivienda.gop.pe" TargetMode="External"/><Relationship Id="rId36" Type="http://schemas.openxmlformats.org/officeDocument/2006/relationships/hyperlink" Target="mailto:llucumi@vivienda.gob.pe" TargetMode="External"/><Relationship Id="rId10" Type="http://schemas.openxmlformats.org/officeDocument/2006/relationships/hyperlink" Target="mailto:msotom@vivienda.gob.pe" TargetMode="External"/><Relationship Id="rId19" Type="http://schemas.openxmlformats.org/officeDocument/2006/relationships/hyperlink" Target="mailto:ereyes@vivienda.gob.pe" TargetMode="External"/><Relationship Id="rId31" Type="http://schemas.openxmlformats.org/officeDocument/2006/relationships/hyperlink" Target="mailto:llozada@vivienda.gob.pe" TargetMode="External"/><Relationship Id="rId44" Type="http://schemas.openxmlformats.org/officeDocument/2006/relationships/hyperlink" Target="mailto:rcardenas@vivienda.gob.pe" TargetMode="External"/><Relationship Id="rId4" Type="http://schemas.openxmlformats.org/officeDocument/2006/relationships/hyperlink" Target="mailto:jsuarez@vivienda.gob.pe" TargetMode="External"/><Relationship Id="rId9" Type="http://schemas.openxmlformats.org/officeDocument/2006/relationships/hyperlink" Target="mailto:msotom@vivienda.gob.pe" TargetMode="External"/><Relationship Id="rId14" Type="http://schemas.openxmlformats.org/officeDocument/2006/relationships/hyperlink" Target="mailto:jsalvadora@vivienda.gob.pe" TargetMode="External"/><Relationship Id="rId22" Type="http://schemas.openxmlformats.org/officeDocument/2006/relationships/hyperlink" Target="mailto:ecaballero@vivienda.gob.pe" TargetMode="External"/><Relationship Id="rId27" Type="http://schemas.openxmlformats.org/officeDocument/2006/relationships/hyperlink" Target="mailto:mlopezl@vivienda.gob.pe" TargetMode="External"/><Relationship Id="rId30" Type="http://schemas.openxmlformats.org/officeDocument/2006/relationships/hyperlink" Target="mailto:llozada@vivienda.gob.pe" TargetMode="External"/><Relationship Id="rId35" Type="http://schemas.openxmlformats.org/officeDocument/2006/relationships/hyperlink" Target="mailto:Pashtus@vivienda.gob.pe" TargetMode="External"/><Relationship Id="rId43" Type="http://schemas.openxmlformats.org/officeDocument/2006/relationships/hyperlink" Target="mailto:rcardenas@vivienda.gob.pe" TargetMode="External"/><Relationship Id="rId8" Type="http://schemas.openxmlformats.org/officeDocument/2006/relationships/hyperlink" Target="mailto:jsuarez@vivienda.gob.pe" TargetMode="External"/><Relationship Id="rId3" Type="http://schemas.openxmlformats.org/officeDocument/2006/relationships/hyperlink" Target="mailto:fguerra@vivienda.gob.pe" TargetMode="External"/><Relationship Id="rId12" Type="http://schemas.openxmlformats.org/officeDocument/2006/relationships/hyperlink" Target="mailto:waguilar@vivienda.gob.pe" TargetMode="External"/><Relationship Id="rId17" Type="http://schemas.openxmlformats.org/officeDocument/2006/relationships/hyperlink" Target="mailto:lcantenor@vivienda.gob.pe" TargetMode="External"/><Relationship Id="rId25" Type="http://schemas.openxmlformats.org/officeDocument/2006/relationships/hyperlink" Target="mailto:asanchez@vivienda.gob.pe" TargetMode="External"/><Relationship Id="rId33" Type="http://schemas.openxmlformats.org/officeDocument/2006/relationships/hyperlink" Target="mailto:jdiazf@vivienda.gob.pe" TargetMode="External"/><Relationship Id="rId38" Type="http://schemas.openxmlformats.org/officeDocument/2006/relationships/hyperlink" Target="mailto:llucumi@vivienda.gob.pe" TargetMode="External"/><Relationship Id="rId46" Type="http://schemas.openxmlformats.org/officeDocument/2006/relationships/hyperlink" Target="mailto:cpaicom@vivienda.gob.pe" TargetMode="External"/><Relationship Id="rId20" Type="http://schemas.openxmlformats.org/officeDocument/2006/relationships/hyperlink" Target="mailto:ecaballero@vivienda.gob.pe" TargetMode="External"/><Relationship Id="rId41" Type="http://schemas.openxmlformats.org/officeDocument/2006/relationships/hyperlink" Target="mailto:rcardenas@vivienda.gob.pe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jsalvadora@vivienda.gob.pe" TargetMode="External"/><Relationship Id="rId18" Type="http://schemas.openxmlformats.org/officeDocument/2006/relationships/hyperlink" Target="mailto:mromerom@vivienda.gob.pe" TargetMode="External"/><Relationship Id="rId26" Type="http://schemas.openxmlformats.org/officeDocument/2006/relationships/hyperlink" Target="mailto:gporras@vivienda.gop.pe" TargetMode="External"/><Relationship Id="rId39" Type="http://schemas.openxmlformats.org/officeDocument/2006/relationships/hyperlink" Target="mailto:Pashtus@vivienda.gob.pe" TargetMode="External"/><Relationship Id="rId21" Type="http://schemas.openxmlformats.org/officeDocument/2006/relationships/hyperlink" Target="mailto:mmogollonl@vivienda.gob.pe" TargetMode="External"/><Relationship Id="rId34" Type="http://schemas.openxmlformats.org/officeDocument/2006/relationships/hyperlink" Target="mailto:jdiazf@vivienda.gob.pe" TargetMode="External"/><Relationship Id="rId42" Type="http://schemas.openxmlformats.org/officeDocument/2006/relationships/hyperlink" Target="mailto:zortiz@vivienda.gob.pe" TargetMode="External"/><Relationship Id="rId7" Type="http://schemas.openxmlformats.org/officeDocument/2006/relationships/hyperlink" Target="mailto:fguerra@vivienda.gob.pe" TargetMode="External"/><Relationship Id="rId2" Type="http://schemas.openxmlformats.org/officeDocument/2006/relationships/hyperlink" Target="mailto:mcucchi@vivienda.gob.pe" TargetMode="External"/><Relationship Id="rId16" Type="http://schemas.openxmlformats.org/officeDocument/2006/relationships/hyperlink" Target="mailto:jdiazf@vivienda.gob.pe" TargetMode="External"/><Relationship Id="rId29" Type="http://schemas.openxmlformats.org/officeDocument/2006/relationships/hyperlink" Target="mailto:mlopezl@vivienda.gob.pe" TargetMode="External"/><Relationship Id="rId1" Type="http://schemas.openxmlformats.org/officeDocument/2006/relationships/hyperlink" Target="mailto:mcucchi@vivienda.gob.pe" TargetMode="External"/><Relationship Id="rId6" Type="http://schemas.openxmlformats.org/officeDocument/2006/relationships/hyperlink" Target="mailto:jsuarez@vivienda.gob.pe" TargetMode="External"/><Relationship Id="rId11" Type="http://schemas.openxmlformats.org/officeDocument/2006/relationships/hyperlink" Target="mailto:waguilar@vivienda.gob.pe" TargetMode="External"/><Relationship Id="rId24" Type="http://schemas.openxmlformats.org/officeDocument/2006/relationships/hyperlink" Target="mailto:htellor@vivienda.gob.pe" TargetMode="External"/><Relationship Id="rId32" Type="http://schemas.openxmlformats.org/officeDocument/2006/relationships/hyperlink" Target="mailto:jdiazf@vivienda.gob.pe" TargetMode="External"/><Relationship Id="rId37" Type="http://schemas.openxmlformats.org/officeDocument/2006/relationships/hyperlink" Target="mailto:Pashtus@vivienda.gob.pe" TargetMode="External"/><Relationship Id="rId40" Type="http://schemas.openxmlformats.org/officeDocument/2006/relationships/hyperlink" Target="mailto:llucumi@vivienda.gob.pe" TargetMode="External"/><Relationship Id="rId45" Type="http://schemas.openxmlformats.org/officeDocument/2006/relationships/hyperlink" Target="mailto:jhidalgor@vivienda.gob.pe" TargetMode="External"/><Relationship Id="rId5" Type="http://schemas.openxmlformats.org/officeDocument/2006/relationships/hyperlink" Target="mailto:fguerra@vivienda.gob.pe" TargetMode="External"/><Relationship Id="rId15" Type="http://schemas.openxmlformats.org/officeDocument/2006/relationships/hyperlink" Target="mailto:jsalvadora@vivienda.gob.pe" TargetMode="External"/><Relationship Id="rId23" Type="http://schemas.openxmlformats.org/officeDocument/2006/relationships/hyperlink" Target="mailto:mmogollonl@vivienda.gob.pe" TargetMode="External"/><Relationship Id="rId28" Type="http://schemas.openxmlformats.org/officeDocument/2006/relationships/hyperlink" Target="mailto:gporras@vivienda.gop.pe" TargetMode="External"/><Relationship Id="rId36" Type="http://schemas.openxmlformats.org/officeDocument/2006/relationships/hyperlink" Target="mailto:llucumi@vivienda.gob.pe" TargetMode="External"/><Relationship Id="rId10" Type="http://schemas.openxmlformats.org/officeDocument/2006/relationships/hyperlink" Target="mailto:msotom@vivienda.gob.pe" TargetMode="External"/><Relationship Id="rId19" Type="http://schemas.openxmlformats.org/officeDocument/2006/relationships/hyperlink" Target="mailto:ereyes@vivienda.gob.pe" TargetMode="External"/><Relationship Id="rId31" Type="http://schemas.openxmlformats.org/officeDocument/2006/relationships/hyperlink" Target="mailto:llozada@vivienda.gob.pe" TargetMode="External"/><Relationship Id="rId44" Type="http://schemas.openxmlformats.org/officeDocument/2006/relationships/hyperlink" Target="mailto:rcardenas@vivienda.gob.pe" TargetMode="External"/><Relationship Id="rId4" Type="http://schemas.openxmlformats.org/officeDocument/2006/relationships/hyperlink" Target="mailto:jsuarez@vivienda.gob.pe" TargetMode="External"/><Relationship Id="rId9" Type="http://schemas.openxmlformats.org/officeDocument/2006/relationships/hyperlink" Target="mailto:msotom@vivienda.gob.pe" TargetMode="External"/><Relationship Id="rId14" Type="http://schemas.openxmlformats.org/officeDocument/2006/relationships/hyperlink" Target="mailto:jsalvadora@vivienda.gob.pe" TargetMode="External"/><Relationship Id="rId22" Type="http://schemas.openxmlformats.org/officeDocument/2006/relationships/hyperlink" Target="mailto:ecaballero@vivienda.gob.pe" TargetMode="External"/><Relationship Id="rId27" Type="http://schemas.openxmlformats.org/officeDocument/2006/relationships/hyperlink" Target="mailto:mlopezl@vivienda.gob.pe" TargetMode="External"/><Relationship Id="rId30" Type="http://schemas.openxmlformats.org/officeDocument/2006/relationships/hyperlink" Target="mailto:llozada@vivienda.gob.pe" TargetMode="External"/><Relationship Id="rId35" Type="http://schemas.openxmlformats.org/officeDocument/2006/relationships/hyperlink" Target="mailto:Pashtus@vivienda.gob.pe" TargetMode="External"/><Relationship Id="rId43" Type="http://schemas.openxmlformats.org/officeDocument/2006/relationships/hyperlink" Target="mailto:rcardenas@vivienda.gob.pe" TargetMode="External"/><Relationship Id="rId8" Type="http://schemas.openxmlformats.org/officeDocument/2006/relationships/hyperlink" Target="mailto:jsuarez@vivienda.gob.pe" TargetMode="External"/><Relationship Id="rId3" Type="http://schemas.openxmlformats.org/officeDocument/2006/relationships/hyperlink" Target="mailto:fguerra@vivienda.gob.pe" TargetMode="External"/><Relationship Id="rId12" Type="http://schemas.openxmlformats.org/officeDocument/2006/relationships/hyperlink" Target="mailto:waguilar@vivienda.gob.pe" TargetMode="External"/><Relationship Id="rId17" Type="http://schemas.openxmlformats.org/officeDocument/2006/relationships/hyperlink" Target="mailto:lcantenor@vivienda.gob.pe" TargetMode="External"/><Relationship Id="rId25" Type="http://schemas.openxmlformats.org/officeDocument/2006/relationships/hyperlink" Target="mailto:asanchez@vivienda.gob.pe" TargetMode="External"/><Relationship Id="rId33" Type="http://schemas.openxmlformats.org/officeDocument/2006/relationships/hyperlink" Target="mailto:jdiazf@vivienda.gob.pe" TargetMode="External"/><Relationship Id="rId38" Type="http://schemas.openxmlformats.org/officeDocument/2006/relationships/hyperlink" Target="mailto:llucumi@vivienda.gob.pe" TargetMode="External"/><Relationship Id="rId46" Type="http://schemas.openxmlformats.org/officeDocument/2006/relationships/hyperlink" Target="mailto:cpaicom@vivienda.gob.pe" TargetMode="External"/><Relationship Id="rId20" Type="http://schemas.openxmlformats.org/officeDocument/2006/relationships/hyperlink" Target="mailto:ecaballero@vivienda.gob.pe" TargetMode="External"/><Relationship Id="rId41" Type="http://schemas.openxmlformats.org/officeDocument/2006/relationships/hyperlink" Target="mailto:rcardenas@vivienda.gob.pe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jsalvadora@vivienda.gob.pe" TargetMode="External"/><Relationship Id="rId18" Type="http://schemas.openxmlformats.org/officeDocument/2006/relationships/hyperlink" Target="mailto:mromerom@vivienda.gob.pe" TargetMode="External"/><Relationship Id="rId26" Type="http://schemas.openxmlformats.org/officeDocument/2006/relationships/hyperlink" Target="mailto:gporras@vivienda.gop.pe" TargetMode="External"/><Relationship Id="rId39" Type="http://schemas.openxmlformats.org/officeDocument/2006/relationships/hyperlink" Target="mailto:Pashtus@vivienda.gob.pe" TargetMode="External"/><Relationship Id="rId21" Type="http://schemas.openxmlformats.org/officeDocument/2006/relationships/hyperlink" Target="mailto:mmogollonl@vivienda.gob.pe" TargetMode="External"/><Relationship Id="rId34" Type="http://schemas.openxmlformats.org/officeDocument/2006/relationships/hyperlink" Target="mailto:jdiazf@vivienda.gob.pe" TargetMode="External"/><Relationship Id="rId42" Type="http://schemas.openxmlformats.org/officeDocument/2006/relationships/hyperlink" Target="mailto:zortiz@vivienda.gob.pe" TargetMode="External"/><Relationship Id="rId7" Type="http://schemas.openxmlformats.org/officeDocument/2006/relationships/hyperlink" Target="mailto:fguerra@vivienda.gob.pe" TargetMode="External"/><Relationship Id="rId2" Type="http://schemas.openxmlformats.org/officeDocument/2006/relationships/hyperlink" Target="mailto:mcucchi@vivienda.gob.pe" TargetMode="External"/><Relationship Id="rId16" Type="http://schemas.openxmlformats.org/officeDocument/2006/relationships/hyperlink" Target="mailto:jdiazf@vivienda.gob.pe" TargetMode="External"/><Relationship Id="rId29" Type="http://schemas.openxmlformats.org/officeDocument/2006/relationships/hyperlink" Target="mailto:mlopezl@vivienda.gob.pe" TargetMode="External"/><Relationship Id="rId1" Type="http://schemas.openxmlformats.org/officeDocument/2006/relationships/hyperlink" Target="mailto:mcucchi@vivienda.gob.pe" TargetMode="External"/><Relationship Id="rId6" Type="http://schemas.openxmlformats.org/officeDocument/2006/relationships/hyperlink" Target="mailto:jsuarez@vivienda.gob.pe" TargetMode="External"/><Relationship Id="rId11" Type="http://schemas.openxmlformats.org/officeDocument/2006/relationships/hyperlink" Target="mailto:waguilar@vivienda.gob.pe" TargetMode="External"/><Relationship Id="rId24" Type="http://schemas.openxmlformats.org/officeDocument/2006/relationships/hyperlink" Target="mailto:htellor@vivienda.gob.pe" TargetMode="External"/><Relationship Id="rId32" Type="http://schemas.openxmlformats.org/officeDocument/2006/relationships/hyperlink" Target="mailto:jdiazf@vivienda.gob.pe" TargetMode="External"/><Relationship Id="rId37" Type="http://schemas.openxmlformats.org/officeDocument/2006/relationships/hyperlink" Target="mailto:Pashtus@vivienda.gob.pe" TargetMode="External"/><Relationship Id="rId40" Type="http://schemas.openxmlformats.org/officeDocument/2006/relationships/hyperlink" Target="mailto:llucumi@vivienda.gob.pe" TargetMode="External"/><Relationship Id="rId45" Type="http://schemas.openxmlformats.org/officeDocument/2006/relationships/hyperlink" Target="mailto:jhidalgor@vivienda.gob.pe" TargetMode="External"/><Relationship Id="rId5" Type="http://schemas.openxmlformats.org/officeDocument/2006/relationships/hyperlink" Target="mailto:fguerra@vivienda.gob.pe" TargetMode="External"/><Relationship Id="rId15" Type="http://schemas.openxmlformats.org/officeDocument/2006/relationships/hyperlink" Target="mailto:jsalvadora@vivienda.gob.pe" TargetMode="External"/><Relationship Id="rId23" Type="http://schemas.openxmlformats.org/officeDocument/2006/relationships/hyperlink" Target="mailto:mmogollonl@vivienda.gob.pe" TargetMode="External"/><Relationship Id="rId28" Type="http://schemas.openxmlformats.org/officeDocument/2006/relationships/hyperlink" Target="mailto:gporras@vivienda.gop.pe" TargetMode="External"/><Relationship Id="rId36" Type="http://schemas.openxmlformats.org/officeDocument/2006/relationships/hyperlink" Target="mailto:llucumi@vivienda.gob.pe" TargetMode="External"/><Relationship Id="rId10" Type="http://schemas.openxmlformats.org/officeDocument/2006/relationships/hyperlink" Target="mailto:msotom@vivienda.gob.pe" TargetMode="External"/><Relationship Id="rId19" Type="http://schemas.openxmlformats.org/officeDocument/2006/relationships/hyperlink" Target="mailto:ereyes@vivienda.gob.pe" TargetMode="External"/><Relationship Id="rId31" Type="http://schemas.openxmlformats.org/officeDocument/2006/relationships/hyperlink" Target="mailto:llozada@vivienda.gob.pe" TargetMode="External"/><Relationship Id="rId44" Type="http://schemas.openxmlformats.org/officeDocument/2006/relationships/hyperlink" Target="mailto:rcardenas@vivienda.gob.pe" TargetMode="External"/><Relationship Id="rId4" Type="http://schemas.openxmlformats.org/officeDocument/2006/relationships/hyperlink" Target="mailto:jsuarez@vivienda.gob.pe" TargetMode="External"/><Relationship Id="rId9" Type="http://schemas.openxmlformats.org/officeDocument/2006/relationships/hyperlink" Target="mailto:msotom@vivienda.gob.pe" TargetMode="External"/><Relationship Id="rId14" Type="http://schemas.openxmlformats.org/officeDocument/2006/relationships/hyperlink" Target="mailto:jsalvadora@vivienda.gob.pe" TargetMode="External"/><Relationship Id="rId22" Type="http://schemas.openxmlformats.org/officeDocument/2006/relationships/hyperlink" Target="mailto:ecaballero@vivienda.gob.pe" TargetMode="External"/><Relationship Id="rId27" Type="http://schemas.openxmlformats.org/officeDocument/2006/relationships/hyperlink" Target="mailto:mlopezl@vivienda.gob.pe" TargetMode="External"/><Relationship Id="rId30" Type="http://schemas.openxmlformats.org/officeDocument/2006/relationships/hyperlink" Target="mailto:llozada@vivienda.gob.pe" TargetMode="External"/><Relationship Id="rId35" Type="http://schemas.openxmlformats.org/officeDocument/2006/relationships/hyperlink" Target="mailto:Pashtus@vivienda.gob.pe" TargetMode="External"/><Relationship Id="rId43" Type="http://schemas.openxmlformats.org/officeDocument/2006/relationships/hyperlink" Target="mailto:rcardenas@vivienda.gob.pe" TargetMode="External"/><Relationship Id="rId8" Type="http://schemas.openxmlformats.org/officeDocument/2006/relationships/hyperlink" Target="mailto:jsuarez@vivienda.gob.pe" TargetMode="External"/><Relationship Id="rId3" Type="http://schemas.openxmlformats.org/officeDocument/2006/relationships/hyperlink" Target="mailto:fguerra@vivienda.gob.pe" TargetMode="External"/><Relationship Id="rId12" Type="http://schemas.openxmlformats.org/officeDocument/2006/relationships/hyperlink" Target="mailto:waguilar@vivienda.gob.pe" TargetMode="External"/><Relationship Id="rId17" Type="http://schemas.openxmlformats.org/officeDocument/2006/relationships/hyperlink" Target="mailto:lcantenor@vivienda.gob.pe" TargetMode="External"/><Relationship Id="rId25" Type="http://schemas.openxmlformats.org/officeDocument/2006/relationships/hyperlink" Target="mailto:asanchez@vivienda.gob.pe" TargetMode="External"/><Relationship Id="rId33" Type="http://schemas.openxmlformats.org/officeDocument/2006/relationships/hyperlink" Target="mailto:jdiazf@vivienda.gob.pe" TargetMode="External"/><Relationship Id="rId38" Type="http://schemas.openxmlformats.org/officeDocument/2006/relationships/hyperlink" Target="mailto:llucumi@vivienda.gob.pe" TargetMode="External"/><Relationship Id="rId46" Type="http://schemas.openxmlformats.org/officeDocument/2006/relationships/hyperlink" Target="mailto:cpaicom@vivienda.gob.pe" TargetMode="External"/><Relationship Id="rId20" Type="http://schemas.openxmlformats.org/officeDocument/2006/relationships/hyperlink" Target="mailto:ecaballero@vivienda.gob.pe" TargetMode="External"/><Relationship Id="rId41" Type="http://schemas.openxmlformats.org/officeDocument/2006/relationships/hyperlink" Target="mailto:rcardenas@vivienda.gob.pe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jsalvadora@vivienda.gob.pe" TargetMode="External"/><Relationship Id="rId18" Type="http://schemas.openxmlformats.org/officeDocument/2006/relationships/hyperlink" Target="mailto:mromerom@vivienda.gob.pe" TargetMode="External"/><Relationship Id="rId26" Type="http://schemas.openxmlformats.org/officeDocument/2006/relationships/hyperlink" Target="mailto:gporras@vivienda.gop.pe" TargetMode="External"/><Relationship Id="rId39" Type="http://schemas.openxmlformats.org/officeDocument/2006/relationships/hyperlink" Target="mailto:Pashtus@vivienda.gob.pe" TargetMode="External"/><Relationship Id="rId21" Type="http://schemas.openxmlformats.org/officeDocument/2006/relationships/hyperlink" Target="mailto:mmogollonl@vivienda.gob.pe" TargetMode="External"/><Relationship Id="rId34" Type="http://schemas.openxmlformats.org/officeDocument/2006/relationships/hyperlink" Target="mailto:jdiazf@vivienda.gob.pe" TargetMode="External"/><Relationship Id="rId42" Type="http://schemas.openxmlformats.org/officeDocument/2006/relationships/hyperlink" Target="mailto:zortiz@vivienda.gob.pe" TargetMode="External"/><Relationship Id="rId7" Type="http://schemas.openxmlformats.org/officeDocument/2006/relationships/hyperlink" Target="mailto:fguerra@vivienda.gob.pe" TargetMode="External"/><Relationship Id="rId2" Type="http://schemas.openxmlformats.org/officeDocument/2006/relationships/hyperlink" Target="mailto:mcucchi@vivienda.gob.pe" TargetMode="External"/><Relationship Id="rId16" Type="http://schemas.openxmlformats.org/officeDocument/2006/relationships/hyperlink" Target="mailto:jdiazf@vivienda.gob.pe" TargetMode="External"/><Relationship Id="rId29" Type="http://schemas.openxmlformats.org/officeDocument/2006/relationships/hyperlink" Target="mailto:mlopezl@vivienda.gob.pe" TargetMode="External"/><Relationship Id="rId1" Type="http://schemas.openxmlformats.org/officeDocument/2006/relationships/hyperlink" Target="mailto:mcucchi@vivienda.gob.pe" TargetMode="External"/><Relationship Id="rId6" Type="http://schemas.openxmlformats.org/officeDocument/2006/relationships/hyperlink" Target="mailto:jsuarez@vivienda.gob.pe" TargetMode="External"/><Relationship Id="rId11" Type="http://schemas.openxmlformats.org/officeDocument/2006/relationships/hyperlink" Target="mailto:waguilar@vivienda.gob.pe" TargetMode="External"/><Relationship Id="rId24" Type="http://schemas.openxmlformats.org/officeDocument/2006/relationships/hyperlink" Target="mailto:htellor@vivienda.gob.pe" TargetMode="External"/><Relationship Id="rId32" Type="http://schemas.openxmlformats.org/officeDocument/2006/relationships/hyperlink" Target="mailto:jdiazf@vivienda.gob.pe" TargetMode="External"/><Relationship Id="rId37" Type="http://schemas.openxmlformats.org/officeDocument/2006/relationships/hyperlink" Target="mailto:Pashtus@vivienda.gob.pe" TargetMode="External"/><Relationship Id="rId40" Type="http://schemas.openxmlformats.org/officeDocument/2006/relationships/hyperlink" Target="mailto:llucumi@vivienda.gob.pe" TargetMode="External"/><Relationship Id="rId45" Type="http://schemas.openxmlformats.org/officeDocument/2006/relationships/hyperlink" Target="mailto:jhidalgor@vivienda.gob.pe" TargetMode="External"/><Relationship Id="rId5" Type="http://schemas.openxmlformats.org/officeDocument/2006/relationships/hyperlink" Target="mailto:fguerra@vivienda.gob.pe" TargetMode="External"/><Relationship Id="rId15" Type="http://schemas.openxmlformats.org/officeDocument/2006/relationships/hyperlink" Target="mailto:jsalvadora@vivienda.gob.pe" TargetMode="External"/><Relationship Id="rId23" Type="http://schemas.openxmlformats.org/officeDocument/2006/relationships/hyperlink" Target="mailto:mmogollonl@vivienda.gob.pe" TargetMode="External"/><Relationship Id="rId28" Type="http://schemas.openxmlformats.org/officeDocument/2006/relationships/hyperlink" Target="mailto:gporras@vivienda.gop.pe" TargetMode="External"/><Relationship Id="rId36" Type="http://schemas.openxmlformats.org/officeDocument/2006/relationships/hyperlink" Target="mailto:llucumi@vivienda.gob.pe" TargetMode="External"/><Relationship Id="rId10" Type="http://schemas.openxmlformats.org/officeDocument/2006/relationships/hyperlink" Target="mailto:msotom@vivienda.gob.pe" TargetMode="External"/><Relationship Id="rId19" Type="http://schemas.openxmlformats.org/officeDocument/2006/relationships/hyperlink" Target="mailto:ereyes@vivienda.gob.pe" TargetMode="External"/><Relationship Id="rId31" Type="http://schemas.openxmlformats.org/officeDocument/2006/relationships/hyperlink" Target="mailto:llozada@vivienda.gob.pe" TargetMode="External"/><Relationship Id="rId44" Type="http://schemas.openxmlformats.org/officeDocument/2006/relationships/hyperlink" Target="mailto:rcardenas@vivienda.gob.pe" TargetMode="External"/><Relationship Id="rId4" Type="http://schemas.openxmlformats.org/officeDocument/2006/relationships/hyperlink" Target="mailto:jsuarez@vivienda.gob.pe" TargetMode="External"/><Relationship Id="rId9" Type="http://schemas.openxmlformats.org/officeDocument/2006/relationships/hyperlink" Target="mailto:msotom@vivienda.gob.pe" TargetMode="External"/><Relationship Id="rId14" Type="http://schemas.openxmlformats.org/officeDocument/2006/relationships/hyperlink" Target="mailto:jsalvadora@vivienda.gob.pe" TargetMode="External"/><Relationship Id="rId22" Type="http://schemas.openxmlformats.org/officeDocument/2006/relationships/hyperlink" Target="mailto:ecaballero@vivienda.gob.pe" TargetMode="External"/><Relationship Id="rId27" Type="http://schemas.openxmlformats.org/officeDocument/2006/relationships/hyperlink" Target="mailto:mlopezl@vivienda.gob.pe" TargetMode="External"/><Relationship Id="rId30" Type="http://schemas.openxmlformats.org/officeDocument/2006/relationships/hyperlink" Target="mailto:llozada@vivienda.gob.pe" TargetMode="External"/><Relationship Id="rId35" Type="http://schemas.openxmlformats.org/officeDocument/2006/relationships/hyperlink" Target="mailto:Pashtus@vivienda.gob.pe" TargetMode="External"/><Relationship Id="rId43" Type="http://schemas.openxmlformats.org/officeDocument/2006/relationships/hyperlink" Target="mailto:rcardenas@vivienda.gob.pe" TargetMode="External"/><Relationship Id="rId8" Type="http://schemas.openxmlformats.org/officeDocument/2006/relationships/hyperlink" Target="mailto:jsuarez@vivienda.gob.pe" TargetMode="External"/><Relationship Id="rId3" Type="http://schemas.openxmlformats.org/officeDocument/2006/relationships/hyperlink" Target="mailto:fguerra@vivienda.gob.pe" TargetMode="External"/><Relationship Id="rId12" Type="http://schemas.openxmlformats.org/officeDocument/2006/relationships/hyperlink" Target="mailto:waguilar@vivienda.gob.pe" TargetMode="External"/><Relationship Id="rId17" Type="http://schemas.openxmlformats.org/officeDocument/2006/relationships/hyperlink" Target="mailto:lcantenor@vivienda.gob.pe" TargetMode="External"/><Relationship Id="rId25" Type="http://schemas.openxmlformats.org/officeDocument/2006/relationships/hyperlink" Target="mailto:asanchez@vivienda.gob.pe" TargetMode="External"/><Relationship Id="rId33" Type="http://schemas.openxmlformats.org/officeDocument/2006/relationships/hyperlink" Target="mailto:jdiazf@vivienda.gob.pe" TargetMode="External"/><Relationship Id="rId38" Type="http://schemas.openxmlformats.org/officeDocument/2006/relationships/hyperlink" Target="mailto:llucumi@vivienda.gob.pe" TargetMode="External"/><Relationship Id="rId46" Type="http://schemas.openxmlformats.org/officeDocument/2006/relationships/hyperlink" Target="mailto:cpaicom@vivienda.gob.pe" TargetMode="External"/><Relationship Id="rId20" Type="http://schemas.openxmlformats.org/officeDocument/2006/relationships/hyperlink" Target="mailto:ecaballero@vivienda.gob.pe" TargetMode="External"/><Relationship Id="rId41" Type="http://schemas.openxmlformats.org/officeDocument/2006/relationships/hyperlink" Target="mailto:rcardenas@vivienda.gob.p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"/>
  <sheetViews>
    <sheetView showGridLines="0" tabSelected="1" workbookViewId="0">
      <pane xSplit="6" ySplit="4" topLeftCell="K80" activePane="bottomRight" state="frozen"/>
      <selection pane="topRight" activeCell="G1" sqref="G1"/>
      <selection pane="bottomLeft" activeCell="A5" sqref="A5"/>
      <selection pane="bottomRight" activeCell="L95" sqref="L95:L101"/>
    </sheetView>
  </sheetViews>
  <sheetFormatPr baseColWidth="10" defaultColWidth="14.42578125" defaultRowHeight="15" customHeight="1"/>
  <cols>
    <col min="1" max="1" width="3.28515625" customWidth="1"/>
    <col min="2" max="2" width="15" customWidth="1"/>
    <col min="3" max="3" width="14.140625" customWidth="1"/>
    <col min="4" max="4" width="12.140625" customWidth="1"/>
    <col min="5" max="5" width="14.28515625" hidden="1" customWidth="1"/>
    <col min="6" max="6" width="14.7109375" customWidth="1"/>
    <col min="7" max="7" width="11.140625" customWidth="1"/>
    <col min="8" max="8" width="24.42578125" customWidth="1"/>
    <col min="9" max="9" width="19" customWidth="1"/>
    <col min="10" max="10" width="28.28515625" customWidth="1"/>
    <col min="11" max="11" width="45.42578125" customWidth="1"/>
    <col min="12" max="12" width="48.140625" customWidth="1"/>
  </cols>
  <sheetData>
    <row r="1" spans="1:23">
      <c r="A1" s="1"/>
      <c r="B1" s="2"/>
      <c r="C1" s="2"/>
      <c r="D1" s="2"/>
      <c r="E1" s="2"/>
      <c r="F1" s="3"/>
      <c r="G1" s="3"/>
      <c r="H1" s="4"/>
      <c r="I1" s="2"/>
      <c r="J1" s="4" t="str">
        <f>UPPER(G1)</f>
        <v/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26.25" customHeight="1">
      <c r="A2" s="2"/>
      <c r="B2" s="265" t="s">
        <v>0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ht="8.25" customHeight="1">
      <c r="A3" s="2"/>
      <c r="B3" s="265"/>
      <c r="C3" s="266"/>
      <c r="D3" s="266"/>
      <c r="E3" s="266"/>
      <c r="F3" s="266"/>
      <c r="G3" s="266"/>
      <c r="H3" s="6"/>
      <c r="I3" s="2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ht="36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8"/>
      <c r="N4" s="8"/>
      <c r="O4" s="8"/>
      <c r="P4" s="8"/>
      <c r="Q4" s="8"/>
      <c r="R4" s="8"/>
      <c r="S4" s="8"/>
      <c r="T4" s="8"/>
      <c r="U4" s="8"/>
      <c r="V4" s="2"/>
    </row>
    <row r="5" spans="1:23" ht="20.25" customHeight="1">
      <c r="A5" s="9">
        <v>1</v>
      </c>
      <c r="B5" s="10" t="s">
        <v>13</v>
      </c>
      <c r="C5" s="11">
        <v>42</v>
      </c>
      <c r="D5" s="10" t="s">
        <v>14</v>
      </c>
      <c r="E5" s="12" t="s">
        <v>15</v>
      </c>
      <c r="F5" s="13" t="s">
        <v>16</v>
      </c>
      <c r="G5" s="376" t="s">
        <v>17</v>
      </c>
      <c r="H5" s="12" t="s">
        <v>18</v>
      </c>
      <c r="I5" s="12">
        <v>983601215</v>
      </c>
      <c r="J5" s="15" t="s">
        <v>19</v>
      </c>
      <c r="K5" s="376" t="s">
        <v>20</v>
      </c>
      <c r="L5" s="379" t="s">
        <v>21</v>
      </c>
      <c r="M5" s="8"/>
      <c r="N5" s="8"/>
      <c r="O5" s="8"/>
      <c r="P5" s="8"/>
      <c r="Q5" s="8"/>
      <c r="R5" s="8"/>
      <c r="S5" s="8"/>
      <c r="T5" s="8"/>
      <c r="U5" s="8"/>
      <c r="V5" s="16"/>
      <c r="W5" s="17"/>
    </row>
    <row r="6" spans="1:23" ht="6" customHeight="1">
      <c r="A6" s="9"/>
      <c r="B6" s="10"/>
      <c r="C6" s="18"/>
      <c r="D6" s="18"/>
      <c r="E6" s="19"/>
      <c r="F6" s="18"/>
      <c r="G6" s="377"/>
      <c r="H6" s="20"/>
      <c r="I6" s="20"/>
      <c r="J6" s="21"/>
      <c r="K6" s="377"/>
      <c r="L6" s="380"/>
      <c r="M6" s="8"/>
      <c r="N6" s="8"/>
      <c r="O6" s="8"/>
      <c r="P6" s="8"/>
      <c r="Q6" s="8"/>
      <c r="R6" s="8"/>
      <c r="S6" s="8"/>
      <c r="T6" s="8"/>
      <c r="U6" s="8"/>
      <c r="V6" s="16"/>
      <c r="W6" s="17"/>
    </row>
    <row r="7" spans="1:23" ht="10.5" customHeight="1">
      <c r="A7" s="9"/>
      <c r="B7" s="10"/>
      <c r="C7" s="10">
        <v>43</v>
      </c>
      <c r="D7" s="10" t="s">
        <v>22</v>
      </c>
      <c r="E7" s="12" t="s">
        <v>23</v>
      </c>
      <c r="F7" s="13" t="s">
        <v>24</v>
      </c>
      <c r="G7" s="377"/>
      <c r="H7" s="20"/>
      <c r="I7" s="20"/>
      <c r="J7" s="21"/>
      <c r="K7" s="377"/>
      <c r="L7" s="380"/>
      <c r="M7" s="8"/>
      <c r="N7" s="8"/>
      <c r="O7" s="8"/>
      <c r="P7" s="8"/>
      <c r="Q7" s="8"/>
      <c r="R7" s="8"/>
      <c r="S7" s="8"/>
      <c r="T7" s="8"/>
      <c r="U7" s="8"/>
      <c r="V7" s="16"/>
      <c r="W7" s="17"/>
    </row>
    <row r="8" spans="1:23" ht="12" customHeight="1">
      <c r="A8" s="9"/>
      <c r="B8" s="10"/>
      <c r="C8" s="18"/>
      <c r="D8" s="18"/>
      <c r="E8" s="19"/>
      <c r="F8" s="18"/>
      <c r="G8" s="378"/>
      <c r="H8" s="19"/>
      <c r="I8" s="19"/>
      <c r="J8" s="22"/>
      <c r="K8" s="378"/>
      <c r="L8" s="381"/>
      <c r="M8" s="8"/>
      <c r="N8" s="8"/>
      <c r="O8" s="8"/>
      <c r="P8" s="8"/>
      <c r="Q8" s="8"/>
      <c r="R8" s="8"/>
      <c r="S8" s="8"/>
      <c r="T8" s="8"/>
      <c r="U8" s="8"/>
      <c r="V8" s="16"/>
      <c r="W8" s="17"/>
    </row>
    <row r="9" spans="1:23" ht="12" customHeight="1">
      <c r="A9" s="9">
        <v>2</v>
      </c>
      <c r="B9" s="10" t="s">
        <v>25</v>
      </c>
      <c r="C9" s="10">
        <v>39</v>
      </c>
      <c r="D9" s="10" t="s">
        <v>26</v>
      </c>
      <c r="E9" s="23" t="s">
        <v>27</v>
      </c>
      <c r="F9" s="13" t="s">
        <v>16</v>
      </c>
      <c r="G9" s="376" t="s">
        <v>25</v>
      </c>
      <c r="H9" s="23" t="s">
        <v>28</v>
      </c>
      <c r="I9" s="23">
        <v>972602879</v>
      </c>
      <c r="J9" s="24" t="s">
        <v>29</v>
      </c>
      <c r="K9" s="376" t="s">
        <v>30</v>
      </c>
      <c r="L9" s="379" t="s">
        <v>31</v>
      </c>
      <c r="M9" s="8"/>
      <c r="N9" s="8"/>
      <c r="O9" s="8"/>
      <c r="P9" s="8"/>
      <c r="Q9" s="8"/>
      <c r="R9" s="8"/>
      <c r="S9" s="8"/>
      <c r="T9" s="8"/>
      <c r="U9" s="8"/>
      <c r="V9" s="16"/>
      <c r="W9" s="17"/>
    </row>
    <row r="10" spans="1:23" ht="15" customHeight="1">
      <c r="A10" s="9"/>
      <c r="B10" s="10"/>
      <c r="C10" s="18"/>
      <c r="D10" s="18"/>
      <c r="E10" s="26"/>
      <c r="F10" s="18"/>
      <c r="G10" s="377"/>
      <c r="H10" s="27"/>
      <c r="I10" s="27"/>
      <c r="J10" s="28"/>
      <c r="K10" s="377"/>
      <c r="L10" s="380"/>
      <c r="M10" s="8"/>
      <c r="N10" s="8"/>
      <c r="O10" s="8"/>
      <c r="P10" s="8"/>
      <c r="Q10" s="8"/>
      <c r="R10" s="8"/>
      <c r="S10" s="8"/>
      <c r="T10" s="8"/>
      <c r="U10" s="8"/>
      <c r="V10" s="16"/>
      <c r="W10" s="17"/>
    </row>
    <row r="11" spans="1:23" ht="12" customHeight="1">
      <c r="A11" s="9"/>
      <c r="B11" s="10"/>
      <c r="C11" s="10">
        <v>38</v>
      </c>
      <c r="D11" s="10" t="s">
        <v>22</v>
      </c>
      <c r="E11" s="23" t="s">
        <v>27</v>
      </c>
      <c r="F11" s="13" t="s">
        <v>24</v>
      </c>
      <c r="G11" s="377"/>
      <c r="H11" s="26"/>
      <c r="I11" s="26"/>
      <c r="J11" s="29"/>
      <c r="K11" s="377"/>
      <c r="L11" s="380"/>
      <c r="M11" s="8"/>
      <c r="N11" s="8"/>
      <c r="O11" s="8"/>
      <c r="P11" s="8"/>
      <c r="Q11" s="8"/>
      <c r="R11" s="8"/>
      <c r="S11" s="8"/>
      <c r="T11" s="8"/>
      <c r="U11" s="8"/>
      <c r="V11" s="16"/>
      <c r="W11" s="17"/>
    </row>
    <row r="12" spans="1:23" ht="12.75" customHeight="1">
      <c r="A12" s="9"/>
      <c r="B12" s="10"/>
      <c r="C12" s="18"/>
      <c r="D12" s="18"/>
      <c r="E12" s="26"/>
      <c r="F12" s="18"/>
      <c r="G12" s="377"/>
      <c r="H12" s="23" t="s">
        <v>32</v>
      </c>
      <c r="I12" s="23">
        <v>966192810</v>
      </c>
      <c r="J12" s="24" t="s">
        <v>33</v>
      </c>
      <c r="K12" s="377"/>
      <c r="L12" s="380"/>
      <c r="M12" s="8"/>
      <c r="N12" s="8"/>
      <c r="O12" s="8"/>
      <c r="P12" s="8"/>
      <c r="Q12" s="8"/>
      <c r="R12" s="8"/>
      <c r="S12" s="8"/>
      <c r="T12" s="8"/>
      <c r="U12" s="8"/>
      <c r="V12" s="16"/>
      <c r="W12" s="17"/>
    </row>
    <row r="13" spans="1:23" ht="25.5" customHeight="1">
      <c r="A13" s="9"/>
      <c r="B13" s="10"/>
      <c r="C13" s="10">
        <v>25</v>
      </c>
      <c r="D13" s="10" t="s">
        <v>34</v>
      </c>
      <c r="E13" s="23" t="s">
        <v>27</v>
      </c>
      <c r="F13" s="13" t="s">
        <v>35</v>
      </c>
      <c r="G13" s="377"/>
      <c r="H13" s="27"/>
      <c r="I13" s="27"/>
      <c r="J13" s="28"/>
      <c r="K13" s="377"/>
      <c r="L13" s="380"/>
      <c r="M13" s="8"/>
      <c r="N13" s="8"/>
      <c r="O13" s="8"/>
      <c r="P13" s="8"/>
      <c r="Q13" s="8"/>
      <c r="R13" s="8"/>
      <c r="S13" s="8"/>
      <c r="T13" s="8"/>
      <c r="U13" s="8"/>
      <c r="V13" s="16"/>
      <c r="W13" s="17"/>
    </row>
    <row r="14" spans="1:23" ht="15" customHeight="1">
      <c r="A14" s="9"/>
      <c r="B14" s="10"/>
      <c r="C14" s="18"/>
      <c r="D14" s="18"/>
      <c r="E14" s="26"/>
      <c r="F14" s="18"/>
      <c r="G14" s="378"/>
      <c r="H14" s="26"/>
      <c r="I14" s="26"/>
      <c r="J14" s="29"/>
      <c r="K14" s="378"/>
      <c r="L14" s="381"/>
      <c r="M14" s="8"/>
      <c r="N14" s="8"/>
      <c r="O14" s="8"/>
      <c r="P14" s="8"/>
      <c r="Q14" s="8"/>
      <c r="R14" s="8"/>
      <c r="S14" s="8"/>
      <c r="T14" s="8"/>
      <c r="U14" s="8"/>
      <c r="V14" s="16"/>
      <c r="W14" s="17"/>
    </row>
    <row r="15" spans="1:23" ht="12" customHeight="1">
      <c r="A15" s="9">
        <v>3</v>
      </c>
      <c r="B15" s="10" t="s">
        <v>36</v>
      </c>
      <c r="C15" s="9">
        <v>41</v>
      </c>
      <c r="D15" s="10" t="s">
        <v>37</v>
      </c>
      <c r="E15" s="12" t="s">
        <v>38</v>
      </c>
      <c r="F15" s="30" t="s">
        <v>16</v>
      </c>
      <c r="G15" s="376" t="s">
        <v>36</v>
      </c>
      <c r="H15" s="31" t="s">
        <v>39</v>
      </c>
      <c r="I15" s="31">
        <v>950419792</v>
      </c>
      <c r="J15" s="15" t="s">
        <v>40</v>
      </c>
      <c r="K15" s="376" t="s">
        <v>41</v>
      </c>
      <c r="L15" s="376" t="s">
        <v>42</v>
      </c>
      <c r="M15" s="8"/>
      <c r="N15" s="8"/>
      <c r="O15" s="8"/>
      <c r="P15" s="8"/>
      <c r="Q15" s="8"/>
      <c r="R15" s="8"/>
      <c r="S15" s="8"/>
      <c r="T15" s="8"/>
      <c r="U15" s="8"/>
      <c r="V15" s="16"/>
      <c r="W15" s="17"/>
    </row>
    <row r="16" spans="1:23" ht="12" customHeight="1">
      <c r="A16" s="9"/>
      <c r="B16" s="10"/>
      <c r="C16" s="18"/>
      <c r="D16" s="18"/>
      <c r="E16" s="19"/>
      <c r="F16" s="18"/>
      <c r="G16" s="377"/>
      <c r="H16" s="32"/>
      <c r="I16" s="32"/>
      <c r="J16" s="21"/>
      <c r="K16" s="377"/>
      <c r="L16" s="377"/>
      <c r="M16" s="8"/>
      <c r="N16" s="8"/>
      <c r="O16" s="8"/>
      <c r="P16" s="8"/>
      <c r="Q16" s="8"/>
      <c r="R16" s="8"/>
      <c r="S16" s="8"/>
      <c r="T16" s="8"/>
      <c r="U16" s="8"/>
      <c r="V16" s="16"/>
      <c r="W16" s="17"/>
    </row>
    <row r="17" spans="1:23" ht="11.25" customHeight="1">
      <c r="A17" s="9"/>
      <c r="B17" s="10"/>
      <c r="C17" s="9">
        <v>40</v>
      </c>
      <c r="D17" s="10" t="s">
        <v>43</v>
      </c>
      <c r="E17" s="12" t="s">
        <v>38</v>
      </c>
      <c r="F17" s="13" t="s">
        <v>24</v>
      </c>
      <c r="G17" s="377"/>
      <c r="H17" s="32"/>
      <c r="I17" s="32"/>
      <c r="J17" s="21"/>
      <c r="K17" s="377"/>
      <c r="L17" s="377"/>
      <c r="M17" s="8"/>
      <c r="N17" s="8"/>
      <c r="O17" s="8"/>
      <c r="P17" s="8"/>
      <c r="Q17" s="8"/>
      <c r="R17" s="8"/>
      <c r="S17" s="8"/>
      <c r="T17" s="8"/>
      <c r="U17" s="8"/>
      <c r="V17" s="16"/>
      <c r="W17" s="17"/>
    </row>
    <row r="18" spans="1:23" ht="15.75" customHeight="1">
      <c r="A18" s="9"/>
      <c r="B18" s="10"/>
      <c r="C18" s="18"/>
      <c r="D18" s="18"/>
      <c r="E18" s="19"/>
      <c r="F18" s="18"/>
      <c r="G18" s="378"/>
      <c r="H18" s="33"/>
      <c r="I18" s="33"/>
      <c r="J18" s="22"/>
      <c r="K18" s="378"/>
      <c r="L18" s="378"/>
      <c r="M18" s="8"/>
      <c r="N18" s="8"/>
      <c r="O18" s="8"/>
      <c r="P18" s="8"/>
      <c r="Q18" s="8"/>
      <c r="R18" s="8"/>
      <c r="S18" s="8"/>
      <c r="T18" s="8"/>
      <c r="U18" s="8"/>
      <c r="V18" s="16"/>
      <c r="W18" s="17"/>
    </row>
    <row r="19" spans="1:23" ht="12" customHeight="1">
      <c r="A19" s="9">
        <v>4</v>
      </c>
      <c r="B19" s="10" t="s">
        <v>44</v>
      </c>
      <c r="C19" s="10">
        <v>35</v>
      </c>
      <c r="D19" s="10" t="s">
        <v>45</v>
      </c>
      <c r="E19" s="12" t="s">
        <v>46</v>
      </c>
      <c r="F19" s="13" t="s">
        <v>16</v>
      </c>
      <c r="G19" s="376" t="s">
        <v>47</v>
      </c>
      <c r="H19" s="31" t="s">
        <v>48</v>
      </c>
      <c r="I19" s="31">
        <v>929275344</v>
      </c>
      <c r="J19" s="15" t="s">
        <v>49</v>
      </c>
      <c r="K19" s="376" t="s">
        <v>50</v>
      </c>
      <c r="L19" s="376" t="s">
        <v>51</v>
      </c>
      <c r="M19" s="8"/>
      <c r="N19" s="8"/>
      <c r="O19" s="8"/>
      <c r="P19" s="8"/>
      <c r="Q19" s="8"/>
      <c r="R19" s="8"/>
      <c r="S19" s="8"/>
      <c r="T19" s="8"/>
      <c r="U19" s="8"/>
      <c r="V19" s="16"/>
      <c r="W19" s="17"/>
    </row>
    <row r="20" spans="1:23" ht="9.75" customHeight="1">
      <c r="A20" s="9"/>
      <c r="B20" s="10"/>
      <c r="C20" s="18"/>
      <c r="D20" s="18"/>
      <c r="E20" s="19"/>
      <c r="F20" s="18"/>
      <c r="G20" s="377"/>
      <c r="H20" s="32"/>
      <c r="I20" s="32"/>
      <c r="J20" s="21"/>
      <c r="K20" s="377"/>
      <c r="L20" s="377"/>
      <c r="M20" s="8"/>
      <c r="N20" s="8"/>
      <c r="O20" s="8"/>
      <c r="P20" s="8"/>
      <c r="Q20" s="8"/>
      <c r="R20" s="8"/>
      <c r="S20" s="8"/>
      <c r="T20" s="8"/>
      <c r="U20" s="8"/>
      <c r="V20" s="16"/>
      <c r="W20" s="17"/>
    </row>
    <row r="21" spans="1:23" ht="11.25" customHeight="1">
      <c r="A21" s="9"/>
      <c r="B21" s="10"/>
      <c r="C21" s="10">
        <v>34</v>
      </c>
      <c r="D21" s="10" t="s">
        <v>37</v>
      </c>
      <c r="E21" s="12" t="s">
        <v>46</v>
      </c>
      <c r="F21" s="13" t="s">
        <v>24</v>
      </c>
      <c r="G21" s="377"/>
      <c r="H21" s="32"/>
      <c r="I21" s="32"/>
      <c r="J21" s="21"/>
      <c r="K21" s="377"/>
      <c r="L21" s="377"/>
      <c r="M21" s="8"/>
      <c r="N21" s="8"/>
      <c r="O21" s="8"/>
      <c r="P21" s="8"/>
      <c r="Q21" s="8"/>
      <c r="R21" s="8"/>
      <c r="S21" s="8"/>
      <c r="T21" s="8"/>
      <c r="U21" s="8"/>
      <c r="V21" s="16"/>
      <c r="W21" s="17"/>
    </row>
    <row r="22" spans="1:23" ht="12" customHeight="1">
      <c r="A22" s="9"/>
      <c r="B22" s="10"/>
      <c r="C22" s="18"/>
      <c r="D22" s="18"/>
      <c r="E22" s="19"/>
      <c r="F22" s="18"/>
      <c r="G22" s="378"/>
      <c r="H22" s="33"/>
      <c r="I22" s="33"/>
      <c r="J22" s="22"/>
      <c r="K22" s="378"/>
      <c r="L22" s="378"/>
      <c r="M22" s="8"/>
      <c r="N22" s="8"/>
      <c r="O22" s="8"/>
      <c r="P22" s="8"/>
      <c r="Q22" s="8"/>
      <c r="R22" s="8"/>
      <c r="S22" s="8"/>
      <c r="T22" s="8"/>
      <c r="U22" s="8"/>
      <c r="V22" s="16"/>
      <c r="W22" s="17"/>
    </row>
    <row r="23" spans="1:23" ht="12.75" customHeight="1">
      <c r="A23" s="9">
        <v>5</v>
      </c>
      <c r="B23" s="10" t="s">
        <v>52</v>
      </c>
      <c r="C23" s="10">
        <v>41</v>
      </c>
      <c r="D23" s="10" t="s">
        <v>53</v>
      </c>
      <c r="E23" s="23" t="s">
        <v>54</v>
      </c>
      <c r="F23" s="13" t="s">
        <v>16</v>
      </c>
      <c r="G23" s="376" t="s">
        <v>52</v>
      </c>
      <c r="H23" s="34" t="s">
        <v>55</v>
      </c>
      <c r="I23" s="23">
        <v>969604801</v>
      </c>
      <c r="J23" s="24" t="s">
        <v>56</v>
      </c>
      <c r="K23" s="376" t="s">
        <v>57</v>
      </c>
      <c r="L23" s="382" t="s">
        <v>58</v>
      </c>
      <c r="M23" s="8"/>
      <c r="N23" s="8"/>
      <c r="O23" s="8"/>
      <c r="P23" s="8"/>
      <c r="Q23" s="8"/>
      <c r="R23" s="8"/>
      <c r="S23" s="8"/>
      <c r="T23" s="8"/>
      <c r="U23" s="8"/>
      <c r="V23" s="16"/>
      <c r="W23" s="35"/>
    </row>
    <row r="24" spans="1:23" ht="12" customHeight="1">
      <c r="A24" s="9"/>
      <c r="B24" s="10"/>
      <c r="C24" s="18"/>
      <c r="D24" s="18"/>
      <c r="E24" s="26"/>
      <c r="F24" s="18"/>
      <c r="G24" s="377"/>
      <c r="H24" s="36"/>
      <c r="I24" s="27"/>
      <c r="J24" s="28"/>
      <c r="K24" s="377"/>
      <c r="L24" s="383"/>
      <c r="M24" s="8"/>
      <c r="N24" s="8"/>
      <c r="O24" s="8"/>
      <c r="P24" s="8"/>
      <c r="Q24" s="8"/>
      <c r="R24" s="8"/>
      <c r="S24" s="8"/>
      <c r="T24" s="8"/>
      <c r="U24" s="8"/>
      <c r="V24" s="16"/>
      <c r="W24" s="35"/>
    </row>
    <row r="25" spans="1:23" ht="10.5" customHeight="1">
      <c r="A25" s="9"/>
      <c r="B25" s="10"/>
      <c r="C25" s="10">
        <v>42</v>
      </c>
      <c r="D25" s="10" t="s">
        <v>59</v>
      </c>
      <c r="E25" s="23" t="s">
        <v>54</v>
      </c>
      <c r="F25" s="13" t="s">
        <v>24</v>
      </c>
      <c r="G25" s="377"/>
      <c r="H25" s="36"/>
      <c r="I25" s="27"/>
      <c r="J25" s="28"/>
      <c r="K25" s="377"/>
      <c r="L25" s="383"/>
      <c r="M25" s="8"/>
      <c r="N25" s="8"/>
      <c r="O25" s="8"/>
      <c r="P25" s="8"/>
      <c r="Q25" s="8"/>
      <c r="R25" s="8"/>
      <c r="S25" s="8"/>
      <c r="T25" s="8"/>
      <c r="U25" s="8"/>
      <c r="V25" s="16"/>
      <c r="W25" s="35"/>
    </row>
    <row r="26" spans="1:23" ht="11.25" customHeight="1">
      <c r="A26" s="9"/>
      <c r="B26" s="10"/>
      <c r="C26" s="18"/>
      <c r="D26" s="18"/>
      <c r="E26" s="26"/>
      <c r="F26" s="18"/>
      <c r="G26" s="377"/>
      <c r="H26" s="36"/>
      <c r="I26" s="27"/>
      <c r="J26" s="28"/>
      <c r="K26" s="377"/>
      <c r="L26" s="383"/>
      <c r="M26" s="8"/>
      <c r="N26" s="8"/>
      <c r="O26" s="8"/>
      <c r="P26" s="8"/>
      <c r="Q26" s="8"/>
      <c r="R26" s="8"/>
      <c r="S26" s="8"/>
      <c r="T26" s="8"/>
      <c r="U26" s="8"/>
      <c r="V26" s="16"/>
      <c r="W26" s="35"/>
    </row>
    <row r="27" spans="1:23" ht="11.25" customHeight="1">
      <c r="A27" s="9"/>
      <c r="B27" s="10"/>
      <c r="C27" s="10">
        <v>33</v>
      </c>
      <c r="D27" s="10" t="s">
        <v>60</v>
      </c>
      <c r="E27" s="23" t="s">
        <v>54</v>
      </c>
      <c r="F27" s="13" t="s">
        <v>35</v>
      </c>
      <c r="G27" s="377"/>
      <c r="H27" s="36"/>
      <c r="I27" s="27"/>
      <c r="J27" s="28"/>
      <c r="K27" s="377"/>
      <c r="L27" s="383"/>
      <c r="M27" s="8"/>
      <c r="N27" s="8"/>
      <c r="O27" s="8"/>
      <c r="P27" s="8"/>
      <c r="Q27" s="8"/>
      <c r="R27" s="8"/>
      <c r="S27" s="8"/>
      <c r="T27" s="8"/>
      <c r="U27" s="8"/>
      <c r="V27" s="16"/>
      <c r="W27" s="35"/>
    </row>
    <row r="28" spans="1:23" ht="12" customHeight="1">
      <c r="A28" s="9"/>
      <c r="B28" s="10"/>
      <c r="C28" s="18"/>
      <c r="D28" s="18"/>
      <c r="E28" s="26"/>
      <c r="F28" s="18"/>
      <c r="G28" s="378"/>
      <c r="H28" s="37"/>
      <c r="I28" s="26"/>
      <c r="J28" s="29"/>
      <c r="K28" s="378"/>
      <c r="L28" s="384"/>
      <c r="M28" s="8"/>
      <c r="N28" s="8"/>
      <c r="O28" s="8"/>
      <c r="P28" s="8"/>
      <c r="Q28" s="8"/>
      <c r="R28" s="8"/>
      <c r="S28" s="8"/>
      <c r="T28" s="8"/>
      <c r="U28" s="8"/>
      <c r="V28" s="16"/>
      <c r="W28" s="35"/>
    </row>
    <row r="29" spans="1:23" ht="37.5" customHeight="1">
      <c r="A29" s="9">
        <v>6</v>
      </c>
      <c r="B29" s="38" t="s">
        <v>61</v>
      </c>
      <c r="C29" s="39">
        <v>34</v>
      </c>
      <c r="D29" s="40" t="s">
        <v>62</v>
      </c>
      <c r="E29" s="40" t="s">
        <v>63</v>
      </c>
      <c r="F29" s="41" t="s">
        <v>64</v>
      </c>
      <c r="G29" s="41" t="s">
        <v>65</v>
      </c>
      <c r="H29" s="39" t="s">
        <v>66</v>
      </c>
      <c r="I29" s="42">
        <v>976637132</v>
      </c>
      <c r="J29" s="43" t="s">
        <v>67</v>
      </c>
      <c r="K29" s="14" t="s">
        <v>68</v>
      </c>
      <c r="L29" s="14" t="s">
        <v>69</v>
      </c>
      <c r="M29" s="8"/>
      <c r="N29" s="8"/>
      <c r="O29" s="8"/>
      <c r="P29" s="8"/>
      <c r="Q29" s="8"/>
      <c r="R29" s="8"/>
      <c r="S29" s="8"/>
      <c r="T29" s="8"/>
      <c r="U29" s="8"/>
      <c r="V29" s="16"/>
      <c r="W29" s="17"/>
    </row>
    <row r="30" spans="1:23" ht="13.5" customHeight="1">
      <c r="A30" s="42">
        <v>7</v>
      </c>
      <c r="B30" s="10" t="s">
        <v>70</v>
      </c>
      <c r="C30" s="10">
        <v>18</v>
      </c>
      <c r="D30" s="10" t="s">
        <v>71</v>
      </c>
      <c r="E30" s="23" t="s">
        <v>72</v>
      </c>
      <c r="F30" s="13" t="s">
        <v>64</v>
      </c>
      <c r="G30" s="376" t="s">
        <v>73</v>
      </c>
      <c r="H30" s="14" t="s">
        <v>74</v>
      </c>
      <c r="I30" s="23">
        <v>999559556</v>
      </c>
      <c r="J30" s="24" t="s">
        <v>75</v>
      </c>
      <c r="K30" s="376" t="s">
        <v>76</v>
      </c>
      <c r="L30" s="376" t="s">
        <v>77</v>
      </c>
      <c r="M30" s="8"/>
      <c r="N30" s="8"/>
      <c r="O30" s="8"/>
      <c r="P30" s="8"/>
      <c r="Q30" s="8"/>
      <c r="R30" s="8"/>
      <c r="S30" s="8"/>
      <c r="T30" s="8"/>
      <c r="U30" s="8"/>
      <c r="V30" s="16"/>
      <c r="W30" s="17"/>
    </row>
    <row r="31" spans="1:23" ht="9.75" customHeight="1">
      <c r="A31" s="42"/>
      <c r="B31" s="44"/>
      <c r="C31" s="18"/>
      <c r="D31" s="18"/>
      <c r="E31" s="26"/>
      <c r="F31" s="18"/>
      <c r="G31" s="378"/>
      <c r="H31" s="18"/>
      <c r="I31" s="26"/>
      <c r="J31" s="29"/>
      <c r="K31" s="378"/>
      <c r="L31" s="378"/>
      <c r="M31" s="8"/>
      <c r="N31" s="8"/>
      <c r="O31" s="8"/>
      <c r="P31" s="8"/>
      <c r="Q31" s="8"/>
      <c r="R31" s="8"/>
      <c r="S31" s="8"/>
      <c r="T31" s="8"/>
      <c r="U31" s="8"/>
      <c r="V31" s="16"/>
      <c r="W31" s="17"/>
    </row>
    <row r="32" spans="1:23" ht="12" customHeight="1">
      <c r="A32" s="42">
        <v>8</v>
      </c>
      <c r="B32" s="10" t="s">
        <v>78</v>
      </c>
      <c r="C32" s="10">
        <v>16</v>
      </c>
      <c r="D32" s="10" t="s">
        <v>79</v>
      </c>
      <c r="E32" s="23" t="s">
        <v>80</v>
      </c>
      <c r="F32" s="13" t="s">
        <v>81</v>
      </c>
      <c r="G32" s="376" t="s">
        <v>82</v>
      </c>
      <c r="H32" s="34" t="s">
        <v>83</v>
      </c>
      <c r="I32" s="23">
        <v>993014594</v>
      </c>
      <c r="J32" s="45" t="s">
        <v>84</v>
      </c>
      <c r="K32" s="376" t="s">
        <v>85</v>
      </c>
      <c r="L32" s="379" t="s">
        <v>86</v>
      </c>
      <c r="M32" s="8"/>
      <c r="N32" s="8"/>
      <c r="O32" s="8"/>
      <c r="P32" s="8"/>
      <c r="Q32" s="8"/>
      <c r="R32" s="8"/>
      <c r="S32" s="8"/>
      <c r="T32" s="8"/>
      <c r="U32" s="8"/>
      <c r="V32" s="16"/>
      <c r="W32" s="17"/>
    </row>
    <row r="33" spans="1:23" ht="10.5" customHeight="1">
      <c r="A33" s="42"/>
      <c r="B33" s="44"/>
      <c r="C33" s="18"/>
      <c r="D33" s="18"/>
      <c r="E33" s="26"/>
      <c r="F33" s="18"/>
      <c r="G33" s="377"/>
      <c r="H33" s="37"/>
      <c r="I33" s="26"/>
      <c r="J33" s="46"/>
      <c r="K33" s="377"/>
      <c r="L33" s="380"/>
      <c r="M33" s="8"/>
      <c r="N33" s="8"/>
      <c r="O33" s="8"/>
      <c r="P33" s="8"/>
      <c r="Q33" s="8"/>
      <c r="R33" s="8"/>
      <c r="S33" s="8"/>
      <c r="T33" s="8"/>
      <c r="U33" s="8"/>
      <c r="V33" s="16"/>
      <c r="W33" s="17"/>
    </row>
    <row r="34" spans="1:23" ht="10.5" customHeight="1">
      <c r="A34" s="9">
        <v>9</v>
      </c>
      <c r="B34" s="10" t="s">
        <v>82</v>
      </c>
      <c r="C34" s="10">
        <v>22</v>
      </c>
      <c r="D34" s="10" t="s">
        <v>79</v>
      </c>
      <c r="E34" s="23" t="s">
        <v>87</v>
      </c>
      <c r="F34" s="18"/>
      <c r="G34" s="377"/>
      <c r="H34" s="47" t="s">
        <v>88</v>
      </c>
      <c r="I34" s="23">
        <v>952870750</v>
      </c>
      <c r="J34" s="48" t="s">
        <v>89</v>
      </c>
      <c r="K34" s="377"/>
      <c r="L34" s="380"/>
      <c r="M34" s="8"/>
      <c r="N34" s="8"/>
      <c r="O34" s="8"/>
      <c r="P34" s="8"/>
      <c r="Q34" s="8"/>
      <c r="R34" s="8"/>
      <c r="S34" s="8"/>
      <c r="T34" s="8"/>
      <c r="U34" s="8"/>
      <c r="V34" s="16"/>
      <c r="W34" s="17"/>
    </row>
    <row r="35" spans="1:23" ht="14.25" customHeight="1">
      <c r="A35" s="9"/>
      <c r="B35" s="44"/>
      <c r="C35" s="18"/>
      <c r="D35" s="18"/>
      <c r="E35" s="26"/>
      <c r="F35" s="18"/>
      <c r="G35" s="378"/>
      <c r="H35" s="49"/>
      <c r="I35" s="26"/>
      <c r="J35" s="50"/>
      <c r="K35" s="378"/>
      <c r="L35" s="380"/>
      <c r="M35" s="8"/>
      <c r="N35" s="8"/>
      <c r="O35" s="8"/>
      <c r="P35" s="8"/>
      <c r="Q35" s="8"/>
      <c r="R35" s="8"/>
      <c r="S35" s="8"/>
      <c r="T35" s="8"/>
      <c r="U35" s="8"/>
      <c r="V35" s="16"/>
      <c r="W35" s="17"/>
    </row>
    <row r="36" spans="1:23" ht="12" customHeight="1">
      <c r="A36" s="9">
        <v>10</v>
      </c>
      <c r="B36" s="10" t="s">
        <v>90</v>
      </c>
      <c r="C36" s="9">
        <v>56</v>
      </c>
      <c r="D36" s="10" t="s">
        <v>91</v>
      </c>
      <c r="E36" s="23" t="s">
        <v>92</v>
      </c>
      <c r="F36" s="13" t="s">
        <v>64</v>
      </c>
      <c r="G36" s="376" t="s">
        <v>93</v>
      </c>
      <c r="H36" s="10" t="s">
        <v>94</v>
      </c>
      <c r="I36" s="10">
        <v>994051246</v>
      </c>
      <c r="J36" s="51" t="s">
        <v>95</v>
      </c>
      <c r="K36" s="385" t="s">
        <v>96</v>
      </c>
      <c r="L36" s="388" t="s">
        <v>97</v>
      </c>
      <c r="M36" s="8"/>
      <c r="N36" s="8"/>
      <c r="O36" s="8"/>
      <c r="P36" s="8"/>
      <c r="Q36" s="8"/>
      <c r="R36" s="8"/>
      <c r="S36" s="8"/>
      <c r="T36" s="8"/>
      <c r="U36" s="8"/>
      <c r="V36" s="2"/>
    </row>
    <row r="37" spans="1:23" ht="12" customHeight="1">
      <c r="A37" s="9"/>
      <c r="B37" s="10"/>
      <c r="C37" s="18"/>
      <c r="D37" s="18"/>
      <c r="E37" s="26"/>
      <c r="F37" s="18"/>
      <c r="G37" s="377"/>
      <c r="H37" s="18"/>
      <c r="I37" s="18"/>
      <c r="J37" s="52"/>
      <c r="K37" s="386"/>
      <c r="L37" s="388"/>
      <c r="M37" s="8"/>
      <c r="N37" s="8"/>
      <c r="O37" s="8"/>
      <c r="P37" s="8"/>
      <c r="Q37" s="8"/>
      <c r="R37" s="8"/>
      <c r="S37" s="8"/>
      <c r="T37" s="8"/>
      <c r="U37" s="8"/>
      <c r="V37" s="2"/>
    </row>
    <row r="38" spans="1:23" ht="17.25" customHeight="1">
      <c r="A38" s="9">
        <v>11</v>
      </c>
      <c r="B38" s="10" t="s">
        <v>98</v>
      </c>
      <c r="C38" s="10">
        <v>56</v>
      </c>
      <c r="D38" s="10" t="s">
        <v>99</v>
      </c>
      <c r="E38" s="23" t="s">
        <v>100</v>
      </c>
      <c r="F38" s="13" t="s">
        <v>81</v>
      </c>
      <c r="G38" s="377"/>
      <c r="H38" s="10" t="s">
        <v>101</v>
      </c>
      <c r="I38" s="10">
        <v>951315166</v>
      </c>
      <c r="J38" s="51" t="s">
        <v>102</v>
      </c>
      <c r="K38" s="386"/>
      <c r="L38" s="388"/>
      <c r="M38" s="8"/>
      <c r="N38" s="8"/>
      <c r="O38" s="8"/>
      <c r="P38" s="8"/>
      <c r="Q38" s="8"/>
      <c r="R38" s="8"/>
      <c r="S38" s="8"/>
      <c r="T38" s="8"/>
      <c r="U38" s="8"/>
      <c r="V38" s="2"/>
    </row>
    <row r="39" spans="1:23" ht="15" customHeight="1">
      <c r="A39" s="9"/>
      <c r="B39" s="10"/>
      <c r="C39" s="18"/>
      <c r="D39" s="18"/>
      <c r="E39" s="26"/>
      <c r="F39" s="18"/>
      <c r="G39" s="378"/>
      <c r="H39" s="18"/>
      <c r="I39" s="18"/>
      <c r="J39" s="52"/>
      <c r="K39" s="387"/>
      <c r="L39" s="388"/>
      <c r="M39" s="8"/>
      <c r="N39" s="8"/>
      <c r="O39" s="8"/>
      <c r="P39" s="8"/>
      <c r="Q39" s="8"/>
      <c r="R39" s="8"/>
      <c r="S39" s="8"/>
      <c r="T39" s="8"/>
      <c r="U39" s="8"/>
      <c r="V39" s="2"/>
    </row>
    <row r="40" spans="1:23" ht="21" customHeight="1">
      <c r="A40" s="42">
        <v>12</v>
      </c>
      <c r="B40" s="10" t="s">
        <v>103</v>
      </c>
      <c r="C40" s="10">
        <v>24</v>
      </c>
      <c r="D40" s="10" t="s">
        <v>104</v>
      </c>
      <c r="E40" s="23" t="s">
        <v>105</v>
      </c>
      <c r="F40" s="53" t="s">
        <v>81</v>
      </c>
      <c r="G40" s="376" t="s">
        <v>106</v>
      </c>
      <c r="H40" s="14" t="s">
        <v>107</v>
      </c>
      <c r="I40" s="14">
        <v>974204464</v>
      </c>
      <c r="J40" s="54" t="s">
        <v>108</v>
      </c>
      <c r="K40" s="376" t="s">
        <v>109</v>
      </c>
      <c r="L40" s="389" t="s">
        <v>110</v>
      </c>
      <c r="M40" s="8"/>
      <c r="N40" s="8"/>
      <c r="O40" s="8"/>
      <c r="P40" s="8"/>
      <c r="Q40" s="8"/>
      <c r="R40" s="8"/>
      <c r="S40" s="8"/>
      <c r="T40" s="8"/>
      <c r="U40" s="8"/>
      <c r="V40" s="16"/>
      <c r="W40" s="17"/>
    </row>
    <row r="41" spans="1:23" ht="15" customHeight="1">
      <c r="A41" s="42"/>
      <c r="B41" s="44"/>
      <c r="C41" s="18"/>
      <c r="D41" s="18"/>
      <c r="E41" s="26"/>
      <c r="F41" s="18"/>
      <c r="G41" s="377"/>
      <c r="H41" s="18"/>
      <c r="I41" s="18"/>
      <c r="J41" s="52"/>
      <c r="K41" s="377"/>
      <c r="L41" s="377"/>
      <c r="M41" s="8"/>
      <c r="N41" s="8"/>
      <c r="O41" s="8"/>
      <c r="P41" s="8"/>
      <c r="Q41" s="8"/>
      <c r="R41" s="8"/>
      <c r="S41" s="8"/>
      <c r="T41" s="8"/>
      <c r="U41" s="8"/>
      <c r="V41" s="16"/>
      <c r="W41" s="17"/>
    </row>
    <row r="42" spans="1:23" ht="15.75" customHeight="1">
      <c r="A42" s="9">
        <v>13</v>
      </c>
      <c r="B42" s="10" t="s">
        <v>106</v>
      </c>
      <c r="C42" s="10">
        <v>38</v>
      </c>
      <c r="D42" s="10" t="s">
        <v>26</v>
      </c>
      <c r="E42" s="23" t="s">
        <v>111</v>
      </c>
      <c r="F42" s="13" t="s">
        <v>112</v>
      </c>
      <c r="G42" s="377"/>
      <c r="H42" s="10" t="s">
        <v>113</v>
      </c>
      <c r="I42" s="10">
        <v>984384399</v>
      </c>
      <c r="J42" s="55" t="s">
        <v>114</v>
      </c>
      <c r="K42" s="377"/>
      <c r="L42" s="377"/>
      <c r="M42" s="8"/>
      <c r="N42" s="8"/>
      <c r="O42" s="8"/>
      <c r="P42" s="8"/>
      <c r="Q42" s="8"/>
      <c r="R42" s="8"/>
      <c r="S42" s="8"/>
      <c r="T42" s="8"/>
      <c r="U42" s="8"/>
      <c r="V42" s="2"/>
    </row>
    <row r="43" spans="1:23" ht="12" customHeight="1">
      <c r="A43" s="9"/>
      <c r="B43" s="10"/>
      <c r="C43" s="18"/>
      <c r="D43" s="18"/>
      <c r="E43" s="26"/>
      <c r="F43" s="18"/>
      <c r="G43" s="377"/>
      <c r="H43" s="14" t="s">
        <v>115</v>
      </c>
      <c r="I43" s="14">
        <v>942161528</v>
      </c>
      <c r="J43" s="56" t="s">
        <v>116</v>
      </c>
      <c r="K43" s="377"/>
      <c r="L43" s="377"/>
      <c r="M43" s="8"/>
      <c r="N43" s="8"/>
      <c r="O43" s="8"/>
      <c r="P43" s="8"/>
      <c r="Q43" s="8"/>
      <c r="R43" s="8"/>
      <c r="S43" s="8"/>
      <c r="T43" s="8"/>
      <c r="U43" s="8"/>
      <c r="V43" s="2"/>
    </row>
    <row r="44" spans="1:23" ht="15.75" customHeight="1">
      <c r="A44" s="9"/>
      <c r="B44" s="10"/>
      <c r="C44" s="10">
        <v>37</v>
      </c>
      <c r="D44" s="10" t="s">
        <v>117</v>
      </c>
      <c r="E44" s="23" t="s">
        <v>111</v>
      </c>
      <c r="F44" s="13" t="s">
        <v>118</v>
      </c>
      <c r="G44" s="377"/>
      <c r="H44" s="10" t="s">
        <v>113</v>
      </c>
      <c r="I44" s="10">
        <v>984384399</v>
      </c>
      <c r="J44" s="55" t="s">
        <v>114</v>
      </c>
      <c r="K44" s="377"/>
      <c r="L44" s="377"/>
      <c r="M44" s="8"/>
      <c r="N44" s="8"/>
      <c r="O44" s="8"/>
      <c r="P44" s="8"/>
      <c r="Q44" s="8"/>
      <c r="R44" s="8"/>
      <c r="S44" s="8"/>
      <c r="T44" s="8"/>
      <c r="U44" s="8"/>
      <c r="V44" s="2"/>
    </row>
    <row r="45" spans="1:23" ht="10.5" customHeight="1">
      <c r="A45" s="9"/>
      <c r="B45" s="10"/>
      <c r="C45" s="18"/>
      <c r="D45" s="18"/>
      <c r="E45" s="26"/>
      <c r="F45" s="18"/>
      <c r="G45" s="377"/>
      <c r="H45" s="14" t="s">
        <v>115</v>
      </c>
      <c r="I45" s="14">
        <v>942161528</v>
      </c>
      <c r="J45" s="56" t="s">
        <v>116</v>
      </c>
      <c r="K45" s="377"/>
      <c r="L45" s="377"/>
      <c r="M45" s="8"/>
      <c r="N45" s="8"/>
      <c r="O45" s="8"/>
      <c r="P45" s="8"/>
      <c r="Q45" s="8"/>
      <c r="R45" s="8"/>
      <c r="S45" s="8"/>
      <c r="T45" s="8"/>
      <c r="U45" s="8"/>
      <c r="V45" s="2"/>
    </row>
    <row r="46" spans="1:23" ht="12" customHeight="1">
      <c r="A46" s="9"/>
      <c r="B46" s="10"/>
      <c r="C46" s="10">
        <v>27</v>
      </c>
      <c r="D46" s="10" t="s">
        <v>119</v>
      </c>
      <c r="E46" s="23" t="s">
        <v>111</v>
      </c>
      <c r="F46" s="13" t="s">
        <v>120</v>
      </c>
      <c r="G46" s="377"/>
      <c r="H46" s="10" t="s">
        <v>113</v>
      </c>
      <c r="I46" s="9">
        <v>984384399</v>
      </c>
      <c r="J46" s="55" t="s">
        <v>114</v>
      </c>
      <c r="K46" s="377"/>
      <c r="L46" s="377"/>
      <c r="M46" s="8"/>
      <c r="N46" s="8"/>
      <c r="O46" s="8"/>
      <c r="P46" s="8"/>
      <c r="Q46" s="8"/>
      <c r="R46" s="8"/>
      <c r="S46" s="8"/>
      <c r="T46" s="8"/>
      <c r="U46" s="8"/>
      <c r="V46" s="2"/>
    </row>
    <row r="47" spans="1:23" ht="12" customHeight="1">
      <c r="A47" s="9"/>
      <c r="B47" s="10"/>
      <c r="C47" s="18"/>
      <c r="D47" s="18"/>
      <c r="E47" s="26"/>
      <c r="F47" s="18"/>
      <c r="G47" s="378"/>
      <c r="H47" s="10" t="s">
        <v>115</v>
      </c>
      <c r="I47" s="9">
        <v>942161528</v>
      </c>
      <c r="J47" s="56" t="s">
        <v>116</v>
      </c>
      <c r="K47" s="378"/>
      <c r="L47" s="378"/>
      <c r="M47" s="8"/>
      <c r="N47" s="8"/>
      <c r="O47" s="8"/>
      <c r="P47" s="8"/>
      <c r="Q47" s="8"/>
      <c r="R47" s="8"/>
      <c r="S47" s="8"/>
      <c r="T47" s="8"/>
      <c r="U47" s="8"/>
      <c r="V47" s="2"/>
    </row>
    <row r="48" spans="1:23" ht="20.25" customHeight="1">
      <c r="A48" s="42">
        <v>14</v>
      </c>
      <c r="B48" s="10" t="s">
        <v>121</v>
      </c>
      <c r="C48" s="9">
        <v>40</v>
      </c>
      <c r="D48" s="10" t="s">
        <v>122</v>
      </c>
      <c r="E48" s="23" t="s">
        <v>123</v>
      </c>
      <c r="F48" s="13" t="s">
        <v>112</v>
      </c>
      <c r="G48" s="376" t="s">
        <v>124</v>
      </c>
      <c r="H48" s="10" t="s">
        <v>125</v>
      </c>
      <c r="I48" s="10">
        <v>961848466</v>
      </c>
      <c r="J48" s="51" t="s">
        <v>126</v>
      </c>
      <c r="K48" s="376" t="s">
        <v>127</v>
      </c>
      <c r="L48" s="390" t="s">
        <v>347</v>
      </c>
      <c r="M48" s="8"/>
      <c r="N48" s="8"/>
      <c r="O48" s="8"/>
      <c r="P48" s="8"/>
      <c r="Q48" s="8"/>
      <c r="R48" s="8"/>
      <c r="S48" s="8"/>
      <c r="T48" s="8"/>
      <c r="U48" s="8"/>
      <c r="V48" s="2"/>
    </row>
    <row r="49" spans="1:22" ht="15" customHeight="1">
      <c r="A49" s="42"/>
      <c r="B49" s="10"/>
      <c r="C49" s="18"/>
      <c r="D49" s="18"/>
      <c r="E49" s="26"/>
      <c r="F49" s="18"/>
      <c r="G49" s="377"/>
      <c r="H49" s="10" t="s">
        <v>128</v>
      </c>
      <c r="I49" s="10">
        <v>949688292</v>
      </c>
      <c r="J49" s="51" t="s">
        <v>129</v>
      </c>
      <c r="K49" s="377"/>
      <c r="L49" s="377"/>
      <c r="M49" s="8"/>
      <c r="N49" s="8"/>
      <c r="O49" s="8"/>
      <c r="P49" s="8"/>
      <c r="Q49" s="8"/>
      <c r="R49" s="8"/>
      <c r="S49" s="8"/>
      <c r="T49" s="8"/>
      <c r="U49" s="8"/>
      <c r="V49" s="2"/>
    </row>
    <row r="50" spans="1:22" ht="22.5" customHeight="1">
      <c r="A50" s="42"/>
      <c r="B50" s="10"/>
      <c r="C50" s="9">
        <v>35</v>
      </c>
      <c r="D50" s="10" t="s">
        <v>130</v>
      </c>
      <c r="E50" s="23" t="s">
        <v>123</v>
      </c>
      <c r="F50" s="13" t="s">
        <v>118</v>
      </c>
      <c r="G50" s="377"/>
      <c r="H50" s="10" t="s">
        <v>125</v>
      </c>
      <c r="I50" s="10">
        <v>961848466</v>
      </c>
      <c r="J50" s="51" t="s">
        <v>126</v>
      </c>
      <c r="K50" s="377"/>
      <c r="L50" s="377"/>
      <c r="M50" s="8"/>
      <c r="N50" s="8"/>
      <c r="O50" s="8"/>
      <c r="P50" s="8"/>
      <c r="Q50" s="8"/>
      <c r="R50" s="8"/>
      <c r="S50" s="8"/>
      <c r="T50" s="8"/>
      <c r="U50" s="8"/>
      <c r="V50" s="2"/>
    </row>
    <row r="51" spans="1:22" ht="15" customHeight="1">
      <c r="A51" s="42"/>
      <c r="B51" s="10"/>
      <c r="C51" s="18"/>
      <c r="D51" s="18"/>
      <c r="E51" s="26"/>
      <c r="F51" s="18"/>
      <c r="G51" s="378"/>
      <c r="H51" s="10" t="s">
        <v>128</v>
      </c>
      <c r="I51" s="10">
        <v>949688292</v>
      </c>
      <c r="J51" s="51" t="s">
        <v>129</v>
      </c>
      <c r="K51" s="378"/>
      <c r="L51" s="37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2" ht="15" customHeight="1">
      <c r="A52" s="42">
        <v>15</v>
      </c>
      <c r="B52" s="10" t="s">
        <v>131</v>
      </c>
      <c r="C52" s="10">
        <v>22</v>
      </c>
      <c r="D52" s="10" t="s">
        <v>132</v>
      </c>
      <c r="E52" s="23" t="s">
        <v>133</v>
      </c>
      <c r="F52" s="13" t="s">
        <v>112</v>
      </c>
      <c r="G52" s="376" t="s">
        <v>134</v>
      </c>
      <c r="H52" s="23" t="s">
        <v>135</v>
      </c>
      <c r="I52" s="23">
        <v>969655860</v>
      </c>
      <c r="J52" s="24" t="s">
        <v>136</v>
      </c>
      <c r="K52" s="376" t="s">
        <v>137</v>
      </c>
      <c r="L52" s="376" t="s">
        <v>138</v>
      </c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2" ht="11.25" customHeight="1">
      <c r="A53" s="42"/>
      <c r="B53" s="10"/>
      <c r="C53" s="18"/>
      <c r="D53" s="18"/>
      <c r="E53" s="26"/>
      <c r="F53" s="18"/>
      <c r="G53" s="377"/>
      <c r="H53" s="27"/>
      <c r="I53" s="27"/>
      <c r="J53" s="28"/>
      <c r="K53" s="377"/>
      <c r="L53" s="377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2" ht="10.5" customHeight="1">
      <c r="A54" s="42"/>
      <c r="B54" s="10"/>
      <c r="C54" s="9">
        <v>26</v>
      </c>
      <c r="D54" s="9" t="s">
        <v>139</v>
      </c>
      <c r="E54" s="23" t="s">
        <v>133</v>
      </c>
      <c r="F54" s="9" t="s">
        <v>118</v>
      </c>
      <c r="G54" s="377"/>
      <c r="H54" s="27"/>
      <c r="I54" s="27"/>
      <c r="J54" s="28"/>
      <c r="K54" s="377"/>
      <c r="L54" s="377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2" ht="12" customHeight="1">
      <c r="A55" s="42"/>
      <c r="B55" s="10"/>
      <c r="C55" s="18"/>
      <c r="D55" s="18"/>
      <c r="E55" s="26"/>
      <c r="F55" s="18"/>
      <c r="G55" s="378"/>
      <c r="H55" s="26"/>
      <c r="I55" s="26"/>
      <c r="J55" s="29"/>
      <c r="K55" s="378"/>
      <c r="L55" s="37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2" ht="26.25" customHeight="1">
      <c r="A56" s="42">
        <v>16</v>
      </c>
      <c r="B56" s="10" t="s">
        <v>140</v>
      </c>
      <c r="C56" s="10">
        <v>38</v>
      </c>
      <c r="D56" s="10" t="s">
        <v>141</v>
      </c>
      <c r="E56" s="23" t="s">
        <v>142</v>
      </c>
      <c r="F56" s="13" t="s">
        <v>112</v>
      </c>
      <c r="G56" s="376" t="s">
        <v>143</v>
      </c>
      <c r="H56" s="10" t="s">
        <v>144</v>
      </c>
      <c r="I56" s="10">
        <v>963757538</v>
      </c>
      <c r="J56" s="51" t="s">
        <v>145</v>
      </c>
      <c r="K56" s="376" t="s">
        <v>146</v>
      </c>
      <c r="L56" s="376" t="s">
        <v>147</v>
      </c>
      <c r="M56" s="8"/>
      <c r="N56" s="8"/>
      <c r="O56" s="8"/>
      <c r="P56" s="8"/>
      <c r="Q56" s="8"/>
      <c r="R56" s="8"/>
      <c r="S56" s="8"/>
      <c r="T56" s="8"/>
      <c r="U56" s="8"/>
      <c r="V56" s="2"/>
    </row>
    <row r="57" spans="1:22" ht="10.5" customHeight="1">
      <c r="A57" s="42"/>
      <c r="B57" s="10"/>
      <c r="C57" s="18"/>
      <c r="D57" s="18"/>
      <c r="E57" s="26"/>
      <c r="F57" s="18"/>
      <c r="G57" s="377"/>
      <c r="H57" s="10"/>
      <c r="I57" s="10"/>
      <c r="J57" s="51"/>
      <c r="K57" s="377"/>
      <c r="L57" s="377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2" ht="15" customHeight="1">
      <c r="A58" s="42"/>
      <c r="B58" s="10"/>
      <c r="C58" s="10">
        <v>35</v>
      </c>
      <c r="D58" s="10" t="s">
        <v>148</v>
      </c>
      <c r="E58" s="23" t="s">
        <v>142</v>
      </c>
      <c r="F58" s="13" t="s">
        <v>118</v>
      </c>
      <c r="G58" s="377"/>
      <c r="H58" s="10"/>
      <c r="I58" s="10"/>
      <c r="J58" s="51"/>
      <c r="K58" s="377"/>
      <c r="L58" s="377"/>
      <c r="M58" s="8"/>
      <c r="N58" s="8"/>
      <c r="O58" s="8"/>
      <c r="P58" s="8"/>
      <c r="Q58" s="8"/>
      <c r="R58" s="8"/>
      <c r="S58" s="8"/>
      <c r="T58" s="8"/>
      <c r="U58" s="8"/>
      <c r="V58" s="2"/>
    </row>
    <row r="59" spans="1:22" ht="10.5" customHeight="1">
      <c r="A59" s="42"/>
      <c r="B59" s="10"/>
      <c r="C59" s="18"/>
      <c r="D59" s="18"/>
      <c r="E59" s="26"/>
      <c r="F59" s="18"/>
      <c r="G59" s="377"/>
      <c r="H59" s="10" t="s">
        <v>149</v>
      </c>
      <c r="I59" s="10">
        <v>964505044</v>
      </c>
      <c r="J59" s="51" t="s">
        <v>150</v>
      </c>
      <c r="K59" s="377"/>
      <c r="L59" s="377"/>
      <c r="M59" s="8"/>
      <c r="N59" s="8"/>
      <c r="O59" s="8"/>
      <c r="P59" s="8"/>
      <c r="Q59" s="8"/>
      <c r="R59" s="8"/>
      <c r="S59" s="8"/>
      <c r="T59" s="8"/>
      <c r="U59" s="8"/>
      <c r="V59" s="2"/>
    </row>
    <row r="60" spans="1:22" ht="15" customHeight="1">
      <c r="A60" s="42"/>
      <c r="B60" s="10"/>
      <c r="C60" s="11">
        <v>33</v>
      </c>
      <c r="D60" s="10" t="s">
        <v>151</v>
      </c>
      <c r="E60" s="23" t="s">
        <v>142</v>
      </c>
      <c r="F60" s="13" t="s">
        <v>120</v>
      </c>
      <c r="G60" s="377"/>
      <c r="H60" s="10"/>
      <c r="I60" s="10"/>
      <c r="J60" s="51"/>
      <c r="K60" s="377"/>
      <c r="L60" s="377"/>
      <c r="M60" s="8"/>
      <c r="N60" s="8"/>
      <c r="O60" s="8"/>
      <c r="P60" s="8"/>
      <c r="Q60" s="8"/>
      <c r="R60" s="8"/>
      <c r="S60" s="8"/>
      <c r="T60" s="8"/>
      <c r="U60" s="8"/>
      <c r="V60" s="2"/>
    </row>
    <row r="61" spans="1:22" ht="9" customHeight="1">
      <c r="A61" s="42"/>
      <c r="B61" s="10"/>
      <c r="C61" s="18"/>
      <c r="D61" s="18"/>
      <c r="E61" s="26"/>
      <c r="F61" s="18"/>
      <c r="G61" s="378"/>
      <c r="H61" s="10"/>
      <c r="I61" s="10"/>
      <c r="J61" s="51"/>
      <c r="K61" s="378"/>
      <c r="L61" s="378"/>
      <c r="M61" s="8"/>
      <c r="N61" s="8"/>
      <c r="O61" s="8"/>
      <c r="P61" s="8"/>
      <c r="Q61" s="8"/>
      <c r="R61" s="8"/>
      <c r="S61" s="8"/>
      <c r="T61" s="8"/>
      <c r="U61" s="8"/>
      <c r="V61" s="2"/>
    </row>
    <row r="62" spans="1:22" ht="27.75" customHeight="1">
      <c r="A62" s="42">
        <v>17</v>
      </c>
      <c r="B62" s="10" t="s">
        <v>152</v>
      </c>
      <c r="C62" s="10">
        <v>38</v>
      </c>
      <c r="D62" s="10" t="s">
        <v>153</v>
      </c>
      <c r="E62" s="23" t="s">
        <v>154</v>
      </c>
      <c r="F62" s="30" t="s">
        <v>118</v>
      </c>
      <c r="G62" s="376" t="s">
        <v>155</v>
      </c>
      <c r="H62" s="34" t="s">
        <v>156</v>
      </c>
      <c r="I62" s="14">
        <v>942566651</v>
      </c>
      <c r="J62" s="45" t="s">
        <v>157</v>
      </c>
      <c r="K62" s="392" t="s">
        <v>158</v>
      </c>
      <c r="L62" s="393" t="s">
        <v>159</v>
      </c>
      <c r="M62" s="8"/>
      <c r="N62" s="8"/>
      <c r="O62" s="8"/>
      <c r="P62" s="8"/>
      <c r="Q62" s="8"/>
      <c r="R62" s="8"/>
      <c r="S62" s="8"/>
      <c r="T62" s="8"/>
      <c r="U62" s="8"/>
      <c r="V62" s="2"/>
    </row>
    <row r="63" spans="1:22" ht="12" customHeight="1">
      <c r="A63" s="42"/>
      <c r="B63" s="10"/>
      <c r="C63" s="18"/>
      <c r="D63" s="18"/>
      <c r="E63" s="26"/>
      <c r="F63" s="18"/>
      <c r="G63" s="377"/>
      <c r="H63" s="37"/>
      <c r="I63" s="18"/>
      <c r="J63" s="29"/>
      <c r="K63" s="395"/>
      <c r="L63" s="396"/>
      <c r="M63" s="8"/>
      <c r="N63" s="8"/>
      <c r="O63" s="8"/>
      <c r="P63" s="8"/>
      <c r="Q63" s="8"/>
      <c r="R63" s="8"/>
      <c r="S63" s="8"/>
      <c r="T63" s="8"/>
      <c r="U63" s="8"/>
      <c r="V63" s="2"/>
    </row>
    <row r="64" spans="1:22" ht="24.75" customHeight="1">
      <c r="A64" s="42"/>
      <c r="B64" s="10"/>
      <c r="C64" s="10">
        <v>41</v>
      </c>
      <c r="D64" s="10" t="s">
        <v>22</v>
      </c>
      <c r="E64" s="23" t="s">
        <v>154</v>
      </c>
      <c r="F64" s="13" t="s">
        <v>120</v>
      </c>
      <c r="G64" s="377"/>
      <c r="H64" s="34" t="s">
        <v>160</v>
      </c>
      <c r="I64" s="14">
        <v>992051789</v>
      </c>
      <c r="J64" s="24" t="s">
        <v>161</v>
      </c>
      <c r="K64" s="395"/>
      <c r="L64" s="396"/>
      <c r="M64" s="8"/>
      <c r="N64" s="8"/>
      <c r="O64" s="8"/>
      <c r="P64" s="8"/>
      <c r="Q64" s="8"/>
      <c r="R64" s="8"/>
      <c r="S64" s="8"/>
      <c r="T64" s="8"/>
      <c r="U64" s="8"/>
      <c r="V64" s="2"/>
    </row>
    <row r="65" spans="1:22" ht="17.25" customHeight="1">
      <c r="A65" s="42"/>
      <c r="B65" s="10"/>
      <c r="C65" s="18"/>
      <c r="D65" s="18"/>
      <c r="E65" s="26"/>
      <c r="F65" s="18"/>
      <c r="G65" s="378"/>
      <c r="H65" s="37"/>
      <c r="I65" s="18"/>
      <c r="J65" s="29"/>
      <c r="K65" s="391"/>
      <c r="L65" s="394"/>
      <c r="M65" s="8"/>
      <c r="N65" s="8"/>
      <c r="O65" s="8"/>
      <c r="P65" s="8"/>
      <c r="Q65" s="8"/>
      <c r="R65" s="8"/>
      <c r="S65" s="8"/>
      <c r="T65" s="8"/>
      <c r="U65" s="8"/>
      <c r="V65" s="2"/>
    </row>
    <row r="66" spans="1:22" ht="13.5" customHeight="1">
      <c r="A66" s="42">
        <v>18</v>
      </c>
      <c r="B66" s="10" t="s">
        <v>61</v>
      </c>
      <c r="C66" s="10">
        <v>20</v>
      </c>
      <c r="D66" s="10" t="s">
        <v>162</v>
      </c>
      <c r="E66" s="23" t="s">
        <v>63</v>
      </c>
      <c r="F66" s="57" t="s">
        <v>120</v>
      </c>
      <c r="G66" s="376" t="s">
        <v>61</v>
      </c>
      <c r="H66" s="34" t="s">
        <v>66</v>
      </c>
      <c r="I66" s="34">
        <v>976637132</v>
      </c>
      <c r="J66" s="24" t="s">
        <v>67</v>
      </c>
      <c r="K66" s="376" t="s">
        <v>163</v>
      </c>
      <c r="L66" s="376" t="s">
        <v>164</v>
      </c>
      <c r="M66" s="8"/>
      <c r="N66" s="8"/>
      <c r="O66" s="8"/>
      <c r="P66" s="8"/>
      <c r="Q66" s="8"/>
      <c r="R66" s="8"/>
      <c r="S66" s="8"/>
      <c r="T66" s="8"/>
      <c r="U66" s="8"/>
      <c r="V66" s="2"/>
    </row>
    <row r="67" spans="1:22" ht="25.5" customHeight="1">
      <c r="A67" s="58"/>
      <c r="B67" s="59"/>
      <c r="C67" s="59">
        <v>39</v>
      </c>
      <c r="D67" s="59" t="s">
        <v>26</v>
      </c>
      <c r="E67" s="60" t="s">
        <v>63</v>
      </c>
      <c r="F67" s="61" t="s">
        <v>165</v>
      </c>
      <c r="G67" s="377"/>
      <c r="H67" s="62"/>
      <c r="I67" s="62"/>
      <c r="J67" s="63"/>
      <c r="K67" s="377"/>
      <c r="L67" s="377"/>
      <c r="M67" s="8"/>
      <c r="N67" s="8"/>
      <c r="O67" s="8"/>
      <c r="P67" s="8"/>
      <c r="Q67" s="8"/>
      <c r="R67" s="8"/>
      <c r="S67" s="8"/>
      <c r="T67" s="8"/>
      <c r="U67" s="8"/>
      <c r="V67" s="2"/>
    </row>
    <row r="68" spans="1:22" ht="17.25" customHeight="1">
      <c r="A68" s="58"/>
      <c r="B68" s="59"/>
      <c r="C68" s="65"/>
      <c r="D68" s="65"/>
      <c r="E68" s="66"/>
      <c r="F68" s="65"/>
      <c r="G68" s="377"/>
      <c r="H68" s="62"/>
      <c r="I68" s="62"/>
      <c r="J68" s="63"/>
      <c r="K68" s="377"/>
      <c r="L68" s="377"/>
      <c r="M68" s="8"/>
      <c r="N68" s="8"/>
      <c r="O68" s="8"/>
      <c r="P68" s="8"/>
      <c r="Q68" s="8"/>
      <c r="R68" s="8"/>
      <c r="S68" s="8"/>
      <c r="T68" s="8"/>
      <c r="U68" s="8"/>
      <c r="V68" s="2"/>
    </row>
    <row r="69" spans="1:22" ht="12" customHeight="1">
      <c r="A69" s="58"/>
      <c r="B69" s="59"/>
      <c r="C69" s="65"/>
      <c r="D69" s="65"/>
      <c r="E69" s="66"/>
      <c r="F69" s="65"/>
      <c r="G69" s="377"/>
      <c r="H69" s="62"/>
      <c r="I69" s="62"/>
      <c r="J69" s="63"/>
      <c r="K69" s="377"/>
      <c r="L69" s="377"/>
      <c r="M69" s="8"/>
      <c r="N69" s="8"/>
      <c r="O69" s="8"/>
      <c r="P69" s="8"/>
      <c r="Q69" s="8"/>
      <c r="R69" s="8"/>
      <c r="S69" s="8"/>
      <c r="T69" s="8"/>
      <c r="U69" s="8"/>
      <c r="V69" s="2"/>
    </row>
    <row r="70" spans="1:22" ht="23.25" customHeight="1">
      <c r="A70" s="58"/>
      <c r="B70" s="59"/>
      <c r="C70" s="59">
        <v>34</v>
      </c>
      <c r="D70" s="59" t="s">
        <v>166</v>
      </c>
      <c r="E70" s="60" t="s">
        <v>63</v>
      </c>
      <c r="F70" s="61" t="s">
        <v>167</v>
      </c>
      <c r="G70" s="377"/>
      <c r="H70" s="62"/>
      <c r="I70" s="62"/>
      <c r="J70" s="63"/>
      <c r="K70" s="377"/>
      <c r="L70" s="377"/>
      <c r="M70" s="8"/>
      <c r="N70" s="8"/>
      <c r="O70" s="8"/>
      <c r="P70" s="8"/>
      <c r="Q70" s="8"/>
      <c r="R70" s="8"/>
      <c r="S70" s="8"/>
      <c r="T70" s="8"/>
      <c r="U70" s="8"/>
      <c r="V70" s="2"/>
    </row>
    <row r="71" spans="1:22" ht="23.25" customHeight="1">
      <c r="A71" s="58"/>
      <c r="B71" s="59"/>
      <c r="C71" s="65"/>
      <c r="D71" s="65"/>
      <c r="E71" s="66"/>
      <c r="F71" s="65"/>
      <c r="G71" s="378"/>
      <c r="H71" s="68"/>
      <c r="I71" s="68"/>
      <c r="J71" s="69"/>
      <c r="K71" s="378"/>
      <c r="L71" s="378"/>
      <c r="M71" s="8"/>
      <c r="N71" s="8"/>
      <c r="O71" s="8"/>
      <c r="P71" s="8"/>
      <c r="Q71" s="8"/>
      <c r="R71" s="8"/>
      <c r="S71" s="8"/>
      <c r="T71" s="8"/>
      <c r="U71" s="8"/>
      <c r="V71" s="2"/>
    </row>
    <row r="72" spans="1:22" ht="21.75" customHeight="1">
      <c r="A72" s="42">
        <v>19</v>
      </c>
      <c r="B72" s="10" t="s">
        <v>168</v>
      </c>
      <c r="C72" s="10">
        <v>39</v>
      </c>
      <c r="D72" s="10" t="s">
        <v>26</v>
      </c>
      <c r="E72" s="23" t="s">
        <v>169</v>
      </c>
      <c r="F72" s="10" t="s">
        <v>118</v>
      </c>
      <c r="G72" s="376" t="s">
        <v>168</v>
      </c>
      <c r="H72" s="34" t="s">
        <v>170</v>
      </c>
      <c r="I72" s="23">
        <v>962611719</v>
      </c>
      <c r="J72" s="70" t="s">
        <v>171</v>
      </c>
      <c r="K72" s="382" t="s">
        <v>172</v>
      </c>
      <c r="L72" s="376" t="s">
        <v>173</v>
      </c>
      <c r="M72" s="8"/>
      <c r="N72" s="8"/>
      <c r="O72" s="8"/>
      <c r="P72" s="8"/>
      <c r="Q72" s="8"/>
      <c r="R72" s="8"/>
      <c r="S72" s="8"/>
      <c r="T72" s="8"/>
      <c r="U72" s="8"/>
      <c r="V72" s="2"/>
    </row>
    <row r="73" spans="1:22" ht="11.25" customHeight="1">
      <c r="A73" s="42"/>
      <c r="B73" s="10"/>
      <c r="C73" s="18"/>
      <c r="D73" s="18"/>
      <c r="E73" s="26"/>
      <c r="F73" s="18"/>
      <c r="G73" s="377"/>
      <c r="H73" s="36"/>
      <c r="I73" s="27"/>
      <c r="J73" s="71"/>
      <c r="K73" s="383"/>
      <c r="L73" s="377"/>
      <c r="M73" s="8"/>
      <c r="N73" s="8"/>
      <c r="O73" s="8"/>
      <c r="P73" s="8"/>
      <c r="Q73" s="8"/>
      <c r="R73" s="8"/>
      <c r="S73" s="8"/>
      <c r="T73" s="8"/>
      <c r="U73" s="8"/>
      <c r="V73" s="2"/>
    </row>
    <row r="74" spans="1:22" ht="12" customHeight="1">
      <c r="A74" s="42"/>
      <c r="B74" s="10"/>
      <c r="C74" s="10">
        <v>38</v>
      </c>
      <c r="D74" s="10" t="s">
        <v>174</v>
      </c>
      <c r="E74" s="23" t="s">
        <v>169</v>
      </c>
      <c r="F74" s="13" t="s">
        <v>120</v>
      </c>
      <c r="G74" s="377"/>
      <c r="H74" s="36"/>
      <c r="I74" s="27"/>
      <c r="J74" s="71"/>
      <c r="K74" s="383"/>
      <c r="L74" s="377"/>
      <c r="M74" s="8"/>
      <c r="N74" s="8"/>
      <c r="O74" s="8"/>
      <c r="P74" s="8"/>
      <c r="Q74" s="8"/>
      <c r="R74" s="8"/>
      <c r="S74" s="8"/>
      <c r="T74" s="8"/>
      <c r="U74" s="8"/>
      <c r="V74" s="2"/>
    </row>
    <row r="75" spans="1:22" ht="15" customHeight="1">
      <c r="A75" s="42"/>
      <c r="B75" s="10"/>
      <c r="C75" s="18"/>
      <c r="D75" s="18"/>
      <c r="E75" s="26"/>
      <c r="F75" s="18"/>
      <c r="G75" s="377"/>
      <c r="H75" s="36"/>
      <c r="I75" s="27"/>
      <c r="J75" s="71"/>
      <c r="K75" s="383"/>
      <c r="L75" s="377"/>
      <c r="M75" s="8"/>
      <c r="N75" s="8"/>
      <c r="O75" s="8"/>
      <c r="P75" s="8"/>
      <c r="Q75" s="8"/>
      <c r="R75" s="8"/>
      <c r="S75" s="8"/>
      <c r="T75" s="8"/>
      <c r="U75" s="8"/>
      <c r="V75" s="2"/>
    </row>
    <row r="76" spans="1:22" ht="23.25" customHeight="1">
      <c r="A76" s="58"/>
      <c r="B76" s="59"/>
      <c r="C76" s="59">
        <v>31</v>
      </c>
      <c r="D76" s="59" t="s">
        <v>175</v>
      </c>
      <c r="E76" s="60" t="s">
        <v>169</v>
      </c>
      <c r="F76" s="72" t="s">
        <v>165</v>
      </c>
      <c r="G76" s="377"/>
      <c r="H76" s="62"/>
      <c r="I76" s="73"/>
      <c r="J76" s="74"/>
      <c r="K76" s="383"/>
      <c r="L76" s="377"/>
      <c r="M76" s="8"/>
      <c r="N76" s="8"/>
      <c r="O76" s="8"/>
      <c r="P76" s="8"/>
      <c r="Q76" s="8"/>
      <c r="R76" s="8"/>
      <c r="S76" s="8"/>
      <c r="T76" s="8"/>
      <c r="U76" s="8"/>
      <c r="V76" s="2"/>
    </row>
    <row r="77" spans="1:22" ht="14.25" customHeight="1">
      <c r="A77" s="58"/>
      <c r="B77" s="59"/>
      <c r="C77" s="65"/>
      <c r="D77" s="65"/>
      <c r="E77" s="66"/>
      <c r="F77" s="65"/>
      <c r="G77" s="378"/>
      <c r="H77" s="68"/>
      <c r="I77" s="66"/>
      <c r="J77" s="75"/>
      <c r="K77" s="384"/>
      <c r="L77" s="378"/>
      <c r="M77" s="8"/>
      <c r="N77" s="8"/>
      <c r="O77" s="8"/>
      <c r="P77" s="8"/>
      <c r="Q77" s="8"/>
      <c r="R77" s="8"/>
      <c r="S77" s="8"/>
      <c r="T77" s="8"/>
      <c r="U77" s="8"/>
      <c r="V77" s="2"/>
    </row>
    <row r="78" spans="1:22" ht="40.5" customHeight="1">
      <c r="A78" s="42">
        <v>20</v>
      </c>
      <c r="B78" s="10" t="s">
        <v>176</v>
      </c>
      <c r="C78" s="10">
        <v>40</v>
      </c>
      <c r="D78" s="10" t="s">
        <v>26</v>
      </c>
      <c r="E78" s="23" t="s">
        <v>177</v>
      </c>
      <c r="F78" s="76" t="s">
        <v>118</v>
      </c>
      <c r="G78" s="376" t="s">
        <v>178</v>
      </c>
      <c r="H78" s="23" t="s">
        <v>179</v>
      </c>
      <c r="I78" s="23">
        <v>913311124</v>
      </c>
      <c r="J78" s="24" t="s">
        <v>180</v>
      </c>
      <c r="K78" s="376" t="s">
        <v>181</v>
      </c>
      <c r="L78" s="376" t="s">
        <v>182</v>
      </c>
      <c r="M78" s="8"/>
      <c r="N78" s="8"/>
      <c r="O78" s="8"/>
      <c r="P78" s="8"/>
      <c r="Q78" s="8"/>
      <c r="R78" s="8"/>
      <c r="S78" s="8"/>
      <c r="T78" s="8"/>
      <c r="U78" s="8"/>
      <c r="V78" s="2"/>
    </row>
    <row r="79" spans="1:22" ht="9" customHeight="1">
      <c r="A79" s="42"/>
      <c r="B79" s="10"/>
      <c r="C79" s="18"/>
      <c r="D79" s="18"/>
      <c r="E79" s="26"/>
      <c r="F79" s="18"/>
      <c r="G79" s="377"/>
      <c r="H79" s="27"/>
      <c r="I79" s="27"/>
      <c r="J79" s="28"/>
      <c r="K79" s="377"/>
      <c r="L79" s="377"/>
      <c r="M79" s="8"/>
      <c r="N79" s="8"/>
      <c r="O79" s="8"/>
      <c r="P79" s="8"/>
      <c r="Q79" s="8"/>
      <c r="R79" s="8"/>
      <c r="S79" s="8"/>
      <c r="T79" s="8"/>
      <c r="U79" s="8"/>
      <c r="V79" s="2"/>
    </row>
    <row r="80" spans="1:22" ht="15" customHeight="1">
      <c r="A80" s="42"/>
      <c r="B80" s="10"/>
      <c r="C80" s="10">
        <v>40</v>
      </c>
      <c r="D80" s="10" t="s">
        <v>183</v>
      </c>
      <c r="E80" s="23" t="s">
        <v>177</v>
      </c>
      <c r="F80" s="13" t="s">
        <v>120</v>
      </c>
      <c r="G80" s="377"/>
      <c r="H80" s="27"/>
      <c r="I80" s="27"/>
      <c r="J80" s="28"/>
      <c r="K80" s="377"/>
      <c r="L80" s="377"/>
      <c r="M80" s="8"/>
      <c r="N80" s="8"/>
      <c r="O80" s="8"/>
      <c r="P80" s="8"/>
      <c r="Q80" s="8"/>
      <c r="R80" s="8"/>
      <c r="S80" s="8"/>
      <c r="T80" s="8"/>
      <c r="U80" s="8"/>
      <c r="V80" s="2"/>
    </row>
    <row r="81" spans="1:23" ht="10.5" customHeight="1">
      <c r="A81" s="42"/>
      <c r="B81" s="10"/>
      <c r="C81" s="18"/>
      <c r="D81" s="18"/>
      <c r="E81" s="26"/>
      <c r="F81" s="18"/>
      <c r="G81" s="377"/>
      <c r="H81" s="27"/>
      <c r="I81" s="27"/>
      <c r="J81" s="28"/>
      <c r="K81" s="377"/>
      <c r="L81" s="377"/>
      <c r="M81" s="8"/>
      <c r="N81" s="8"/>
      <c r="O81" s="8"/>
      <c r="P81" s="8"/>
      <c r="Q81" s="8"/>
      <c r="R81" s="8"/>
      <c r="S81" s="8"/>
      <c r="T81" s="8"/>
      <c r="U81" s="8"/>
      <c r="V81" s="2"/>
    </row>
    <row r="82" spans="1:23" ht="24" customHeight="1">
      <c r="A82" s="58"/>
      <c r="B82" s="59"/>
      <c r="C82" s="59">
        <v>37</v>
      </c>
      <c r="D82" s="59" t="s">
        <v>184</v>
      </c>
      <c r="E82" s="60" t="s">
        <v>177</v>
      </c>
      <c r="F82" s="72" t="s">
        <v>165</v>
      </c>
      <c r="G82" s="377"/>
      <c r="H82" s="73"/>
      <c r="I82" s="73"/>
      <c r="J82" s="63"/>
      <c r="K82" s="377"/>
      <c r="L82" s="377"/>
      <c r="M82" s="8"/>
      <c r="N82" s="8"/>
      <c r="O82" s="8"/>
      <c r="P82" s="8"/>
      <c r="Q82" s="8"/>
      <c r="R82" s="8"/>
      <c r="S82" s="8"/>
      <c r="T82" s="8"/>
      <c r="U82" s="8"/>
      <c r="V82" s="2"/>
    </row>
    <row r="83" spans="1:23" ht="8.25" customHeight="1">
      <c r="A83" s="58"/>
      <c r="B83" s="59"/>
      <c r="C83" s="65"/>
      <c r="D83" s="65"/>
      <c r="E83" s="66"/>
      <c r="F83" s="65"/>
      <c r="G83" s="377"/>
      <c r="H83" s="73"/>
      <c r="I83" s="73"/>
      <c r="J83" s="63"/>
      <c r="K83" s="377"/>
      <c r="L83" s="377"/>
      <c r="M83" s="8"/>
      <c r="N83" s="8"/>
      <c r="O83" s="8"/>
      <c r="P83" s="8"/>
      <c r="Q83" s="8"/>
      <c r="R83" s="8"/>
      <c r="S83" s="8"/>
      <c r="T83" s="8"/>
      <c r="U83" s="8"/>
      <c r="V83" s="2"/>
    </row>
    <row r="84" spans="1:23" ht="15" customHeight="1">
      <c r="A84" s="58"/>
      <c r="B84" s="59"/>
      <c r="C84" s="59">
        <v>44</v>
      </c>
      <c r="D84" s="59" t="s">
        <v>185</v>
      </c>
      <c r="E84" s="60" t="s">
        <v>177</v>
      </c>
      <c r="F84" s="72" t="s">
        <v>167</v>
      </c>
      <c r="G84" s="377"/>
      <c r="H84" s="73"/>
      <c r="I84" s="73"/>
      <c r="J84" s="63"/>
      <c r="K84" s="377"/>
      <c r="L84" s="377"/>
      <c r="M84" s="8"/>
      <c r="N84" s="8"/>
      <c r="O84" s="8"/>
      <c r="P84" s="8"/>
      <c r="Q84" s="8"/>
      <c r="R84" s="8"/>
      <c r="S84" s="8"/>
      <c r="T84" s="8"/>
      <c r="U84" s="8"/>
      <c r="V84" s="2"/>
    </row>
    <row r="85" spans="1:23" ht="10.5" customHeight="1">
      <c r="A85" s="58"/>
      <c r="B85" s="59"/>
      <c r="C85" s="65"/>
      <c r="D85" s="65"/>
      <c r="E85" s="66"/>
      <c r="F85" s="65"/>
      <c r="G85" s="378"/>
      <c r="H85" s="66"/>
      <c r="I85" s="66"/>
      <c r="J85" s="69"/>
      <c r="K85" s="378"/>
      <c r="L85" s="378"/>
      <c r="M85" s="8"/>
      <c r="N85" s="8"/>
      <c r="O85" s="8"/>
      <c r="P85" s="8"/>
      <c r="Q85" s="8"/>
      <c r="R85" s="8"/>
      <c r="S85" s="8"/>
      <c r="T85" s="8"/>
      <c r="U85" s="8"/>
      <c r="V85" s="2"/>
    </row>
    <row r="86" spans="1:23" ht="30" customHeight="1">
      <c r="A86" s="9">
        <v>21</v>
      </c>
      <c r="B86" s="10" t="s">
        <v>186</v>
      </c>
      <c r="C86" s="10">
        <v>41</v>
      </c>
      <c r="D86" s="10" t="s">
        <v>183</v>
      </c>
      <c r="E86" s="23" t="s">
        <v>187</v>
      </c>
      <c r="F86" s="13" t="s">
        <v>120</v>
      </c>
      <c r="G86" s="376" t="s">
        <v>186</v>
      </c>
      <c r="H86" s="23" t="s">
        <v>188</v>
      </c>
      <c r="I86" s="23">
        <v>966629090</v>
      </c>
      <c r="J86" s="24" t="s">
        <v>189</v>
      </c>
      <c r="K86" s="376" t="s">
        <v>190</v>
      </c>
      <c r="L86" s="376" t="s">
        <v>191</v>
      </c>
      <c r="M86" s="8"/>
      <c r="N86" s="8"/>
      <c r="O86" s="8"/>
      <c r="P86" s="8"/>
      <c r="Q86" s="8"/>
      <c r="R86" s="8"/>
      <c r="S86" s="8"/>
      <c r="T86" s="8"/>
      <c r="U86" s="8"/>
      <c r="V86" s="16"/>
      <c r="W86" s="17"/>
    </row>
    <row r="87" spans="1:23" ht="8.25" customHeight="1">
      <c r="A87" s="9"/>
      <c r="B87" s="10"/>
      <c r="C87" s="18"/>
      <c r="D87" s="18"/>
      <c r="E87" s="26"/>
      <c r="F87" s="18"/>
      <c r="G87" s="377"/>
      <c r="H87" s="27"/>
      <c r="I87" s="27"/>
      <c r="J87" s="28"/>
      <c r="K87" s="377"/>
      <c r="L87" s="377"/>
      <c r="M87" s="8"/>
      <c r="N87" s="8"/>
      <c r="O87" s="8"/>
      <c r="P87" s="8"/>
      <c r="Q87" s="8"/>
      <c r="R87" s="8"/>
      <c r="S87" s="8"/>
      <c r="T87" s="8"/>
      <c r="U87" s="8"/>
      <c r="V87" s="16"/>
      <c r="W87" s="17"/>
    </row>
    <row r="88" spans="1:23" ht="15" customHeight="1">
      <c r="A88" s="77"/>
      <c r="B88" s="59"/>
      <c r="C88" s="59">
        <v>40</v>
      </c>
      <c r="D88" s="59" t="s">
        <v>192</v>
      </c>
      <c r="E88" s="60" t="s">
        <v>187</v>
      </c>
      <c r="F88" s="72" t="s">
        <v>165</v>
      </c>
      <c r="G88" s="377"/>
      <c r="H88" s="66"/>
      <c r="I88" s="66"/>
      <c r="J88" s="69"/>
      <c r="K88" s="377"/>
      <c r="L88" s="377"/>
      <c r="M88" s="8"/>
      <c r="N88" s="8"/>
      <c r="O88" s="8"/>
      <c r="P88" s="8"/>
      <c r="Q88" s="8"/>
      <c r="R88" s="8"/>
      <c r="S88" s="8"/>
      <c r="T88" s="8"/>
      <c r="U88" s="8"/>
      <c r="V88" s="16"/>
      <c r="W88" s="17"/>
    </row>
    <row r="89" spans="1:23" ht="10.5" customHeight="1">
      <c r="A89" s="77"/>
      <c r="B89" s="59"/>
      <c r="C89" s="65"/>
      <c r="D89" s="65"/>
      <c r="E89" s="66"/>
      <c r="F89" s="65"/>
      <c r="G89" s="377"/>
      <c r="H89" s="60" t="s">
        <v>193</v>
      </c>
      <c r="I89" s="60">
        <v>966932688</v>
      </c>
      <c r="J89" s="78" t="s">
        <v>194</v>
      </c>
      <c r="K89" s="377"/>
      <c r="L89" s="377"/>
      <c r="M89" s="8"/>
      <c r="N89" s="8"/>
      <c r="O89" s="8"/>
      <c r="P89" s="8"/>
      <c r="Q89" s="8"/>
      <c r="R89" s="8"/>
      <c r="S89" s="8"/>
      <c r="T89" s="8"/>
      <c r="U89" s="8"/>
      <c r="V89" s="16"/>
      <c r="W89" s="17"/>
    </row>
    <row r="90" spans="1:23" ht="15" customHeight="1">
      <c r="A90" s="77"/>
      <c r="B90" s="59"/>
      <c r="C90" s="59">
        <v>42</v>
      </c>
      <c r="D90" s="59" t="s">
        <v>195</v>
      </c>
      <c r="E90" s="60" t="s">
        <v>187</v>
      </c>
      <c r="F90" s="72" t="s">
        <v>167</v>
      </c>
      <c r="G90" s="377"/>
      <c r="H90" s="73"/>
      <c r="I90" s="73"/>
      <c r="J90" s="63"/>
      <c r="K90" s="377"/>
      <c r="L90" s="377"/>
      <c r="M90" s="8"/>
      <c r="N90" s="8"/>
      <c r="O90" s="8"/>
      <c r="P90" s="8"/>
      <c r="Q90" s="8"/>
      <c r="R90" s="8"/>
      <c r="S90" s="8"/>
      <c r="T90" s="8"/>
      <c r="U90" s="8"/>
      <c r="V90" s="16"/>
      <c r="W90" s="17"/>
    </row>
    <row r="91" spans="1:23" ht="6.75" customHeight="1">
      <c r="A91" s="77"/>
      <c r="B91" s="59"/>
      <c r="C91" s="65"/>
      <c r="D91" s="65"/>
      <c r="E91" s="66"/>
      <c r="F91" s="65"/>
      <c r="G91" s="378"/>
      <c r="H91" s="66"/>
      <c r="I91" s="66"/>
      <c r="J91" s="69"/>
      <c r="K91" s="378"/>
      <c r="L91" s="378"/>
      <c r="M91" s="8"/>
      <c r="N91" s="8"/>
      <c r="O91" s="8"/>
      <c r="P91" s="8"/>
      <c r="Q91" s="8"/>
      <c r="R91" s="8"/>
      <c r="S91" s="8"/>
      <c r="T91" s="8"/>
      <c r="U91" s="8"/>
      <c r="V91" s="16"/>
      <c r="W91" s="17"/>
    </row>
    <row r="92" spans="1:23" ht="15.75" customHeight="1">
      <c r="A92" s="58">
        <v>22</v>
      </c>
      <c r="B92" s="59" t="s">
        <v>196</v>
      </c>
      <c r="C92" s="77">
        <v>34</v>
      </c>
      <c r="D92" s="77" t="s">
        <v>71</v>
      </c>
      <c r="E92" s="60" t="s">
        <v>197</v>
      </c>
      <c r="F92" s="72" t="s">
        <v>167</v>
      </c>
      <c r="G92" s="397" t="s">
        <v>198</v>
      </c>
      <c r="H92" s="25" t="s">
        <v>199</v>
      </c>
      <c r="I92" s="25">
        <v>942108355</v>
      </c>
      <c r="J92" s="79" t="s">
        <v>200</v>
      </c>
      <c r="K92" s="397" t="s">
        <v>201</v>
      </c>
      <c r="L92" s="397" t="s">
        <v>202</v>
      </c>
      <c r="M92" s="8"/>
      <c r="N92" s="8"/>
      <c r="O92" s="8"/>
      <c r="P92" s="8"/>
      <c r="Q92" s="8"/>
      <c r="R92" s="8"/>
      <c r="S92" s="8"/>
      <c r="T92" s="8"/>
      <c r="U92" s="8"/>
      <c r="V92" s="2"/>
    </row>
    <row r="93" spans="1:23" ht="15.75" customHeight="1">
      <c r="A93" s="58"/>
      <c r="B93" s="80"/>
      <c r="C93" s="65"/>
      <c r="D93" s="65"/>
      <c r="E93" s="66"/>
      <c r="F93" s="65"/>
      <c r="G93" s="398"/>
      <c r="H93" s="65"/>
      <c r="I93" s="65"/>
      <c r="J93" s="81"/>
      <c r="K93" s="398"/>
      <c r="L93" s="399"/>
      <c r="M93" s="8"/>
      <c r="N93" s="8"/>
      <c r="O93" s="8"/>
      <c r="P93" s="8"/>
      <c r="Q93" s="8"/>
      <c r="R93" s="8"/>
      <c r="S93" s="8"/>
      <c r="T93" s="8"/>
      <c r="U93" s="8"/>
      <c r="V93" s="2"/>
    </row>
    <row r="94" spans="1:23" ht="15" customHeight="1">
      <c r="A94" s="58">
        <v>23</v>
      </c>
      <c r="B94" s="59" t="s">
        <v>203</v>
      </c>
      <c r="C94" s="77">
        <v>34</v>
      </c>
      <c r="D94" s="77" t="s">
        <v>71</v>
      </c>
      <c r="E94" s="60" t="s">
        <v>204</v>
      </c>
      <c r="F94" s="72" t="s">
        <v>205</v>
      </c>
      <c r="G94" s="25" t="s">
        <v>203</v>
      </c>
      <c r="H94" s="25" t="s">
        <v>206</v>
      </c>
      <c r="I94" s="59" t="s">
        <v>207</v>
      </c>
      <c r="J94" s="82" t="s">
        <v>208</v>
      </c>
      <c r="K94" s="400" t="s">
        <v>348</v>
      </c>
      <c r="L94" s="401" t="s">
        <v>349</v>
      </c>
      <c r="M94" s="8"/>
      <c r="N94" s="8"/>
      <c r="O94" s="8"/>
      <c r="P94" s="8"/>
      <c r="Q94" s="8"/>
      <c r="R94" s="8"/>
      <c r="S94" s="8"/>
      <c r="T94" s="8"/>
      <c r="U94" s="8"/>
      <c r="V94" s="2"/>
    </row>
    <row r="95" spans="1:23" ht="22.5" customHeight="1">
      <c r="A95" s="77">
        <v>24</v>
      </c>
      <c r="B95" s="59" t="s">
        <v>209</v>
      </c>
      <c r="C95" s="59">
        <v>29</v>
      </c>
      <c r="D95" s="59" t="s">
        <v>37</v>
      </c>
      <c r="E95" s="60" t="s">
        <v>210</v>
      </c>
      <c r="F95" s="72" t="s">
        <v>205</v>
      </c>
      <c r="G95" s="397" t="s">
        <v>209</v>
      </c>
      <c r="H95" s="64" t="s">
        <v>211</v>
      </c>
      <c r="I95" s="64">
        <v>996300973</v>
      </c>
      <c r="J95" s="78" t="s">
        <v>212</v>
      </c>
      <c r="K95" s="397" t="s">
        <v>109</v>
      </c>
      <c r="L95" s="399" t="s">
        <v>213</v>
      </c>
      <c r="M95" s="8"/>
      <c r="N95" s="8"/>
      <c r="O95" s="8"/>
      <c r="P95" s="8"/>
      <c r="Q95" s="8"/>
      <c r="R95" s="8"/>
      <c r="S95" s="8"/>
      <c r="T95" s="8"/>
      <c r="U95" s="8"/>
      <c r="V95" s="2"/>
    </row>
    <row r="96" spans="1:23" ht="21.75" customHeight="1">
      <c r="A96" s="58"/>
      <c r="B96" s="80"/>
      <c r="C96" s="65"/>
      <c r="D96" s="65"/>
      <c r="E96" s="66"/>
      <c r="F96" s="65"/>
      <c r="G96" s="399"/>
      <c r="H96" s="65"/>
      <c r="I96" s="65"/>
      <c r="J96" s="81"/>
      <c r="K96" s="399"/>
      <c r="L96" s="399"/>
      <c r="M96" s="8"/>
      <c r="N96" s="8"/>
      <c r="O96" s="8"/>
      <c r="P96" s="8"/>
      <c r="Q96" s="8"/>
      <c r="R96" s="8"/>
      <c r="S96" s="8"/>
      <c r="T96" s="8"/>
      <c r="U96" s="8"/>
      <c r="V96" s="2"/>
    </row>
    <row r="97" spans="1:23" ht="21" customHeight="1">
      <c r="A97" s="77"/>
      <c r="B97" s="80"/>
      <c r="C97" s="65"/>
      <c r="D97" s="65"/>
      <c r="E97" s="66"/>
      <c r="F97" s="65"/>
      <c r="G97" s="399"/>
      <c r="H97" s="68"/>
      <c r="I97" s="68"/>
      <c r="J97" s="69"/>
      <c r="K97" s="399"/>
      <c r="L97" s="399"/>
      <c r="M97" s="8"/>
      <c r="N97" s="8"/>
      <c r="O97" s="8"/>
      <c r="P97" s="8"/>
      <c r="Q97" s="8"/>
      <c r="R97" s="8"/>
      <c r="S97" s="8"/>
      <c r="T97" s="8"/>
      <c r="U97" s="8"/>
      <c r="V97" s="2"/>
    </row>
    <row r="98" spans="1:23" ht="10.5" customHeight="1">
      <c r="A98" s="77"/>
      <c r="B98" s="77" t="s">
        <v>209</v>
      </c>
      <c r="C98" s="77">
        <v>13</v>
      </c>
      <c r="D98" s="59" t="s">
        <v>195</v>
      </c>
      <c r="E98" s="60" t="s">
        <v>210</v>
      </c>
      <c r="F98" s="72" t="s">
        <v>214</v>
      </c>
      <c r="G98" s="399"/>
      <c r="H98" s="83" t="s">
        <v>215</v>
      </c>
      <c r="I98" s="83">
        <v>975287721</v>
      </c>
      <c r="J98" s="84" t="s">
        <v>216</v>
      </c>
      <c r="K98" s="399"/>
      <c r="L98" s="399"/>
      <c r="M98" s="8"/>
      <c r="N98" s="8"/>
      <c r="O98" s="8"/>
      <c r="P98" s="8"/>
      <c r="Q98" s="8"/>
      <c r="R98" s="8"/>
      <c r="S98" s="8"/>
      <c r="T98" s="8"/>
      <c r="U98" s="8"/>
      <c r="V98" s="2"/>
    </row>
    <row r="99" spans="1:23" ht="14.25" customHeight="1">
      <c r="A99" s="77"/>
      <c r="B99" s="80"/>
      <c r="C99" s="65"/>
      <c r="D99" s="65"/>
      <c r="E99" s="66"/>
      <c r="F99" s="65"/>
      <c r="G99" s="399"/>
      <c r="H99" s="85"/>
      <c r="I99" s="85"/>
      <c r="J99" s="86"/>
      <c r="K99" s="399"/>
      <c r="L99" s="399"/>
      <c r="M99" s="8"/>
      <c r="N99" s="8"/>
      <c r="O99" s="8"/>
      <c r="P99" s="8"/>
      <c r="Q99" s="8"/>
      <c r="R99" s="8"/>
      <c r="S99" s="8"/>
      <c r="T99" s="8"/>
      <c r="U99" s="8"/>
      <c r="V99" s="2"/>
    </row>
    <row r="100" spans="1:23" ht="12" customHeight="1">
      <c r="A100" s="58">
        <v>25</v>
      </c>
      <c r="B100" s="77" t="s">
        <v>217</v>
      </c>
      <c r="C100" s="77">
        <v>7</v>
      </c>
      <c r="D100" s="59" t="s">
        <v>71</v>
      </c>
      <c r="E100" s="60" t="s">
        <v>218</v>
      </c>
      <c r="F100" s="65"/>
      <c r="G100" s="399"/>
      <c r="H100" s="83" t="s">
        <v>219</v>
      </c>
      <c r="I100" s="83">
        <v>948045464</v>
      </c>
      <c r="J100" s="84" t="s">
        <v>220</v>
      </c>
      <c r="K100" s="399"/>
      <c r="L100" s="399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3" ht="10.5" customHeight="1">
      <c r="A101" s="58"/>
      <c r="B101" s="80"/>
      <c r="C101" s="65"/>
      <c r="D101" s="65"/>
      <c r="E101" s="66"/>
      <c r="F101" s="65"/>
      <c r="G101" s="398"/>
      <c r="H101" s="85"/>
      <c r="I101" s="85"/>
      <c r="J101" s="86"/>
      <c r="K101" s="398"/>
      <c r="L101" s="398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3" ht="15.75" customHeight="1">
      <c r="A102" s="87"/>
      <c r="B102" s="87"/>
      <c r="C102" s="88">
        <f>SUM(C5:C101)</f>
        <v>1691</v>
      </c>
      <c r="D102" s="89" t="s">
        <v>221</v>
      </c>
      <c r="E102" s="89"/>
      <c r="F102" s="90"/>
      <c r="G102" s="90"/>
      <c r="H102" s="58"/>
      <c r="I102" s="87"/>
      <c r="J102" s="58"/>
      <c r="K102" s="2"/>
      <c r="L102" s="91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3" ht="15.75" customHeight="1">
      <c r="A103" s="2"/>
      <c r="C103" s="2"/>
      <c r="D103" s="2"/>
      <c r="E103" s="2"/>
      <c r="F103" s="3"/>
      <c r="G103" s="3"/>
      <c r="H103" s="4"/>
      <c r="I103" s="2"/>
      <c r="J103" s="4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3" ht="15.75" customHeight="1">
      <c r="A104" s="2"/>
      <c r="B104" s="2"/>
      <c r="C104" s="2"/>
      <c r="D104" s="2"/>
      <c r="E104" s="2"/>
      <c r="F104" s="3"/>
      <c r="G104" s="3"/>
      <c r="H104" s="4"/>
      <c r="I104" s="2"/>
      <c r="J104" s="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3" ht="15.75" customHeight="1">
      <c r="A105" s="2"/>
      <c r="B105" s="92"/>
      <c r="C105" s="93" t="s">
        <v>222</v>
      </c>
      <c r="D105" s="94"/>
      <c r="E105" s="94"/>
      <c r="F105" s="95"/>
      <c r="G105" s="95"/>
      <c r="H105" s="96"/>
      <c r="I105" s="94"/>
      <c r="J105" s="96"/>
      <c r="K105" s="94"/>
      <c r="L105" s="94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3" ht="15.75" customHeight="1">
      <c r="A106" s="97"/>
      <c r="B106" s="98"/>
      <c r="C106" s="99" t="s">
        <v>106</v>
      </c>
      <c r="D106" s="100"/>
      <c r="E106" s="100"/>
      <c r="F106" s="100"/>
      <c r="G106" s="101"/>
      <c r="H106" s="100"/>
      <c r="I106" s="102"/>
      <c r="J106" s="102"/>
      <c r="K106" s="102"/>
      <c r="L106" s="100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</row>
    <row r="107" spans="1:23" ht="15.75" customHeight="1">
      <c r="A107" s="97"/>
      <c r="B107" s="98"/>
      <c r="C107" s="102" t="s">
        <v>26</v>
      </c>
      <c r="D107" s="102" t="s">
        <v>223</v>
      </c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</row>
    <row r="108" spans="1:23" ht="15.75" customHeight="1">
      <c r="A108" s="97"/>
      <c r="B108" s="98"/>
      <c r="C108" s="102" t="s">
        <v>166</v>
      </c>
      <c r="D108" s="102" t="s">
        <v>224</v>
      </c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</row>
    <row r="109" spans="1:23" ht="8.25" customHeight="1">
      <c r="A109" s="97"/>
      <c r="B109" s="98"/>
      <c r="C109" s="102"/>
      <c r="D109" s="100"/>
      <c r="E109" s="100"/>
      <c r="F109" s="100"/>
      <c r="G109" s="101"/>
      <c r="H109" s="100"/>
      <c r="I109" s="102"/>
      <c r="J109" s="102"/>
      <c r="K109" s="102"/>
      <c r="L109" s="100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</row>
    <row r="110" spans="1:23" ht="15.75" customHeight="1">
      <c r="A110" s="97"/>
      <c r="B110" s="98"/>
      <c r="C110" s="99" t="s">
        <v>52</v>
      </c>
      <c r="D110" s="100"/>
      <c r="E110" s="100"/>
      <c r="F110" s="100"/>
      <c r="G110" s="101"/>
      <c r="H110" s="100"/>
      <c r="I110" s="102"/>
      <c r="J110" s="102"/>
      <c r="K110" s="102"/>
      <c r="L110" s="100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</row>
    <row r="111" spans="1:23" ht="15.75" customHeight="1">
      <c r="A111" s="97"/>
      <c r="B111" s="98"/>
      <c r="C111" s="102" t="s">
        <v>53</v>
      </c>
      <c r="D111" s="102" t="s">
        <v>225</v>
      </c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</row>
    <row r="112" spans="1:23" ht="15.75" customHeight="1">
      <c r="A112" s="97"/>
      <c r="B112" s="98"/>
      <c r="C112" s="102" t="s">
        <v>226</v>
      </c>
      <c r="D112" s="102" t="s">
        <v>227</v>
      </c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</row>
    <row r="113" spans="1:23" ht="8.25" customHeight="1">
      <c r="A113" s="97"/>
      <c r="B113" s="98"/>
      <c r="C113" s="102"/>
      <c r="D113" s="100"/>
      <c r="E113" s="100"/>
      <c r="F113" s="100"/>
      <c r="G113" s="101"/>
      <c r="H113" s="100"/>
      <c r="I113" s="102"/>
      <c r="J113" s="102"/>
      <c r="K113" s="102"/>
      <c r="L113" s="100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</row>
    <row r="114" spans="1:23" ht="15.75" customHeight="1">
      <c r="A114" s="97"/>
      <c r="B114" s="98"/>
      <c r="C114" s="99" t="s">
        <v>228</v>
      </c>
      <c r="D114" s="99"/>
      <c r="E114" s="99"/>
      <c r="F114" s="100"/>
      <c r="G114" s="101"/>
      <c r="H114" s="100"/>
      <c r="I114" s="102"/>
      <c r="J114" s="102"/>
      <c r="K114" s="102"/>
      <c r="L114" s="100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</row>
    <row r="115" spans="1:23" ht="15.75" customHeight="1">
      <c r="A115" s="97"/>
      <c r="B115" s="98"/>
      <c r="C115" s="102" t="s">
        <v>26</v>
      </c>
      <c r="D115" s="104" t="s">
        <v>229</v>
      </c>
      <c r="E115" s="104"/>
      <c r="F115" s="100"/>
      <c r="G115" s="101"/>
      <c r="H115" s="100"/>
      <c r="I115" s="102"/>
      <c r="J115" s="102"/>
      <c r="K115" s="102"/>
      <c r="L115" s="100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</row>
    <row r="116" spans="1:23" ht="15.75" customHeight="1">
      <c r="A116" s="97"/>
      <c r="B116" s="98"/>
      <c r="C116" s="102" t="s">
        <v>166</v>
      </c>
      <c r="D116" s="102" t="s">
        <v>230</v>
      </c>
      <c r="E116" s="102"/>
      <c r="F116" s="100"/>
      <c r="G116" s="101"/>
      <c r="H116" s="100"/>
      <c r="I116" s="102"/>
      <c r="J116" s="102"/>
      <c r="K116" s="102"/>
      <c r="L116" s="100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</row>
    <row r="117" spans="1:23" ht="9" customHeight="1">
      <c r="A117" s="97"/>
      <c r="B117" s="98"/>
      <c r="C117" s="102"/>
      <c r="D117" s="100"/>
      <c r="E117" s="100"/>
      <c r="F117" s="100"/>
      <c r="G117" s="101"/>
      <c r="H117" s="100"/>
      <c r="I117" s="102"/>
      <c r="J117" s="102"/>
      <c r="K117" s="102"/>
      <c r="L117" s="100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</row>
    <row r="118" spans="1:23" ht="15.75" customHeight="1">
      <c r="A118" s="97"/>
      <c r="B118" s="98"/>
      <c r="C118" s="99" t="s">
        <v>186</v>
      </c>
      <c r="D118" s="100"/>
      <c r="E118" s="100"/>
      <c r="F118" s="100"/>
      <c r="G118" s="101"/>
      <c r="H118" s="100"/>
      <c r="I118" s="102"/>
      <c r="J118" s="102"/>
      <c r="K118" s="102"/>
      <c r="L118" s="100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</row>
    <row r="119" spans="1:23" ht="15.75" customHeight="1">
      <c r="A119" s="97"/>
      <c r="B119" s="98"/>
      <c r="C119" s="102" t="s">
        <v>183</v>
      </c>
      <c r="D119" s="102" t="s">
        <v>231</v>
      </c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</row>
    <row r="120" spans="1:23" ht="15.75" customHeight="1">
      <c r="A120" s="97"/>
      <c r="B120" s="98"/>
      <c r="C120" s="102" t="s">
        <v>232</v>
      </c>
      <c r="D120" s="100" t="s">
        <v>233</v>
      </c>
      <c r="E120" s="100"/>
      <c r="F120" s="100"/>
      <c r="G120" s="101"/>
      <c r="H120" s="100"/>
      <c r="I120" s="102"/>
      <c r="J120" s="102"/>
      <c r="K120" s="102"/>
      <c r="L120" s="100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</row>
    <row r="121" spans="1:23" ht="15.75" customHeight="1">
      <c r="A121" s="97"/>
      <c r="B121" s="98"/>
      <c r="C121" s="102"/>
      <c r="D121" s="100"/>
      <c r="E121" s="100"/>
      <c r="F121" s="100"/>
      <c r="G121" s="101"/>
      <c r="H121" s="100"/>
      <c r="I121" s="102"/>
      <c r="J121" s="102"/>
      <c r="K121" s="102"/>
      <c r="L121" s="100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</row>
    <row r="122" spans="1:23" ht="15.75" customHeight="1">
      <c r="A122" s="97"/>
      <c r="B122" s="98"/>
      <c r="C122" s="99" t="s">
        <v>176</v>
      </c>
      <c r="D122" s="100"/>
      <c r="E122" s="100"/>
      <c r="F122" s="100"/>
      <c r="G122" s="101"/>
      <c r="H122" s="100"/>
      <c r="I122" s="102"/>
      <c r="J122" s="102"/>
      <c r="K122" s="102"/>
      <c r="L122" s="100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</row>
    <row r="123" spans="1:23" ht="15.75" customHeight="1">
      <c r="A123" s="97"/>
      <c r="B123" s="98"/>
      <c r="C123" s="102" t="s">
        <v>26</v>
      </c>
      <c r="D123" s="102" t="s">
        <v>234</v>
      </c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</row>
    <row r="124" spans="1:23" ht="15.75" customHeight="1">
      <c r="A124" s="97"/>
      <c r="B124" s="98"/>
      <c r="C124" s="102" t="s">
        <v>166</v>
      </c>
      <c r="D124" s="102" t="s">
        <v>235</v>
      </c>
      <c r="E124" s="102"/>
      <c r="F124" s="102"/>
      <c r="G124" s="102"/>
      <c r="H124" s="102"/>
      <c r="I124" s="102"/>
      <c r="J124" s="102"/>
      <c r="K124" s="102"/>
      <c r="L124" s="100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</row>
    <row r="125" spans="1:23" ht="15.75" customHeight="1">
      <c r="A125" s="97"/>
      <c r="B125" s="98"/>
      <c r="C125" s="102" t="s">
        <v>183</v>
      </c>
      <c r="D125" s="102" t="s">
        <v>236</v>
      </c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</row>
    <row r="126" spans="1:23" ht="15.75" customHeight="1">
      <c r="A126" s="97"/>
      <c r="B126" s="98"/>
      <c r="C126" s="102" t="s">
        <v>232</v>
      </c>
      <c r="D126" s="102" t="s">
        <v>237</v>
      </c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</row>
    <row r="127" spans="1:23" ht="15.75" customHeight="1">
      <c r="A127" s="97"/>
      <c r="B127" s="98"/>
      <c r="C127" s="102"/>
      <c r="D127" s="100"/>
      <c r="E127" s="100"/>
      <c r="F127" s="100"/>
      <c r="G127" s="101"/>
      <c r="H127" s="100"/>
      <c r="I127" s="102"/>
      <c r="J127" s="102"/>
      <c r="K127" s="102"/>
      <c r="L127" s="100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</row>
    <row r="128" spans="1:23" ht="15.75" customHeight="1">
      <c r="A128" s="97"/>
      <c r="B128" s="98"/>
      <c r="C128" s="105" t="s">
        <v>168</v>
      </c>
      <c r="D128" s="100"/>
      <c r="E128" s="100"/>
      <c r="F128" s="100"/>
      <c r="G128" s="101"/>
      <c r="H128" s="100"/>
      <c r="I128" s="102"/>
      <c r="J128" s="102"/>
      <c r="K128" s="102"/>
      <c r="L128" s="100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</row>
    <row r="129" spans="1:23" ht="15.75" customHeight="1">
      <c r="A129" s="97"/>
      <c r="B129" s="98"/>
      <c r="C129" s="102" t="s">
        <v>26</v>
      </c>
      <c r="D129" s="102" t="s">
        <v>238</v>
      </c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</row>
    <row r="130" spans="1:23" ht="15.75" customHeight="1">
      <c r="A130" s="97"/>
      <c r="B130" s="98"/>
      <c r="C130" s="102" t="s">
        <v>166</v>
      </c>
      <c r="D130" s="102" t="s">
        <v>239</v>
      </c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</row>
    <row r="131" spans="1:23" ht="15.75" customHeight="1">
      <c r="A131" s="97"/>
      <c r="B131" s="98"/>
      <c r="C131" s="105"/>
      <c r="D131" s="100"/>
      <c r="E131" s="100"/>
      <c r="F131" s="100"/>
      <c r="G131" s="101"/>
      <c r="H131" s="100"/>
      <c r="I131" s="102"/>
      <c r="J131" s="102"/>
      <c r="K131" s="102"/>
      <c r="L131" s="100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</row>
    <row r="132" spans="1:23" ht="15.75" customHeight="1">
      <c r="A132" s="97"/>
      <c r="B132" s="98"/>
      <c r="C132" s="105" t="s">
        <v>61</v>
      </c>
      <c r="D132" s="100"/>
      <c r="E132" s="100"/>
      <c r="F132" s="100"/>
      <c r="G132" s="101"/>
      <c r="H132" s="100"/>
      <c r="I132" s="102"/>
      <c r="J132" s="102"/>
      <c r="K132" s="102"/>
      <c r="L132" s="100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</row>
    <row r="133" spans="1:23" ht="15.75" customHeight="1">
      <c r="A133" s="97"/>
      <c r="B133" s="98"/>
      <c r="C133" s="102" t="s">
        <v>240</v>
      </c>
      <c r="D133" s="106" t="s">
        <v>241</v>
      </c>
      <c r="E133" s="106"/>
      <c r="F133" s="100"/>
      <c r="G133" s="101"/>
      <c r="H133" s="100"/>
      <c r="I133" s="102"/>
      <c r="J133" s="102"/>
      <c r="K133" s="102"/>
      <c r="L133" s="100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</row>
    <row r="134" spans="1:23" ht="15.75" customHeight="1">
      <c r="A134" s="97"/>
      <c r="B134" s="98"/>
      <c r="C134" s="102" t="s">
        <v>242</v>
      </c>
      <c r="D134" s="106" t="s">
        <v>243</v>
      </c>
      <c r="E134" s="106"/>
      <c r="F134" s="100"/>
      <c r="G134" s="101"/>
      <c r="H134" s="100"/>
      <c r="I134" s="102"/>
      <c r="J134" s="102"/>
      <c r="K134" s="102"/>
      <c r="L134" s="100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</row>
    <row r="135" spans="1:23" ht="15.75" customHeight="1">
      <c r="A135" s="97"/>
      <c r="B135" s="107"/>
      <c r="C135" s="108"/>
      <c r="D135" s="109"/>
      <c r="E135" s="109"/>
      <c r="F135" s="109"/>
      <c r="G135" s="110"/>
      <c r="H135" s="109"/>
      <c r="I135" s="108"/>
      <c r="J135" s="108"/>
      <c r="K135" s="108"/>
      <c r="L135" s="109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</row>
    <row r="136" spans="1:23" ht="15.75" customHeight="1">
      <c r="A136" s="2"/>
      <c r="B136" s="2"/>
      <c r="C136" s="2"/>
      <c r="D136" s="2"/>
      <c r="E136" s="2"/>
      <c r="F136" s="3"/>
      <c r="G136" s="3"/>
      <c r="H136" s="4"/>
      <c r="I136" s="2"/>
      <c r="J136" s="4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3" ht="15.75" customHeight="1">
      <c r="A137" s="2"/>
      <c r="B137" s="2"/>
      <c r="C137" s="2"/>
      <c r="D137" s="2"/>
      <c r="E137" s="2"/>
      <c r="F137" s="3"/>
      <c r="G137" s="3"/>
      <c r="H137" s="4"/>
      <c r="I137" s="2"/>
      <c r="J137" s="4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3" ht="15.75" customHeight="1">
      <c r="A138" s="2"/>
      <c r="B138" s="2"/>
      <c r="C138" s="2"/>
      <c r="D138" s="2"/>
      <c r="E138" s="2"/>
      <c r="F138" s="3"/>
      <c r="G138" s="3"/>
      <c r="H138" s="4"/>
      <c r="I138" s="2"/>
      <c r="J138" s="4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3" ht="15.75" customHeight="1">
      <c r="A139" s="2"/>
      <c r="B139" s="2"/>
      <c r="C139" s="2"/>
      <c r="D139" s="2"/>
      <c r="E139" s="2"/>
      <c r="F139" s="3"/>
      <c r="G139" s="3"/>
      <c r="H139" s="4"/>
      <c r="I139" s="2"/>
      <c r="J139" s="4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3" ht="15.75" customHeight="1">
      <c r="A140" s="2"/>
      <c r="B140" s="2"/>
      <c r="C140" s="2"/>
      <c r="D140" s="2"/>
      <c r="E140" s="2"/>
      <c r="F140" s="3"/>
      <c r="G140" s="3"/>
      <c r="H140" s="4"/>
      <c r="I140" s="2"/>
      <c r="J140" s="4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3" ht="15.75" customHeight="1">
      <c r="A141" s="2"/>
      <c r="B141" s="2"/>
      <c r="C141" s="2"/>
      <c r="D141" s="2"/>
      <c r="E141" s="2"/>
      <c r="F141" s="3"/>
      <c r="G141" s="3"/>
      <c r="H141" s="4"/>
      <c r="I141" s="2"/>
      <c r="J141" s="4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3" ht="15.75" customHeight="1">
      <c r="A142" s="2"/>
      <c r="B142" s="2"/>
      <c r="C142" s="2"/>
      <c r="D142" s="2"/>
      <c r="E142" s="2"/>
      <c r="F142" s="3"/>
      <c r="G142" s="3"/>
      <c r="H142" s="4"/>
      <c r="I142" s="2"/>
      <c r="J142" s="4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3" ht="15.75" customHeight="1">
      <c r="A143" s="2"/>
      <c r="B143" s="2"/>
      <c r="C143" s="2"/>
      <c r="D143" s="2"/>
      <c r="E143" s="2"/>
      <c r="F143" s="3"/>
      <c r="G143" s="3"/>
      <c r="H143" s="4"/>
      <c r="I143" s="2"/>
      <c r="J143" s="4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3" ht="15.75" customHeight="1">
      <c r="A144" s="2"/>
      <c r="B144" s="2"/>
      <c r="C144" s="2"/>
      <c r="D144" s="2"/>
      <c r="E144" s="2"/>
      <c r="F144" s="3"/>
      <c r="G144" s="3"/>
      <c r="H144" s="4"/>
      <c r="I144" s="2"/>
      <c r="J144" s="4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>
      <c r="A145" s="2"/>
      <c r="B145" s="2"/>
      <c r="C145" s="2"/>
      <c r="D145" s="2"/>
      <c r="E145" s="2"/>
      <c r="F145" s="3"/>
      <c r="G145" s="3"/>
      <c r="H145" s="4"/>
      <c r="I145" s="2"/>
      <c r="J145" s="4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>
      <c r="A146" s="2"/>
      <c r="B146" s="2"/>
      <c r="C146" s="2"/>
      <c r="D146" s="2"/>
      <c r="E146" s="2"/>
      <c r="F146" s="3"/>
      <c r="G146" s="3"/>
      <c r="H146" s="4"/>
      <c r="I146" s="2"/>
      <c r="J146" s="4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>
      <c r="A147" s="2"/>
      <c r="B147" s="2"/>
      <c r="C147" s="2"/>
      <c r="D147" s="2"/>
      <c r="E147" s="2"/>
      <c r="F147" s="3"/>
      <c r="G147" s="3"/>
      <c r="H147" s="4"/>
      <c r="I147" s="2"/>
      <c r="J147" s="4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>
      <c r="A148" s="2"/>
      <c r="B148" s="2"/>
      <c r="C148" s="2"/>
      <c r="D148" s="2"/>
      <c r="E148" s="2"/>
      <c r="F148" s="3"/>
      <c r="G148" s="3"/>
      <c r="H148" s="4"/>
      <c r="I148" s="2"/>
      <c r="J148" s="4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>
      <c r="A149" s="2"/>
      <c r="B149" s="2"/>
      <c r="C149" s="2"/>
      <c r="D149" s="2"/>
      <c r="E149" s="2"/>
      <c r="F149" s="3"/>
      <c r="G149" s="3"/>
      <c r="H149" s="4"/>
      <c r="I149" s="2"/>
      <c r="J149" s="4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>
      <c r="A150" s="2"/>
      <c r="B150" s="2"/>
      <c r="C150" s="2"/>
      <c r="D150" s="2"/>
      <c r="E150" s="2"/>
      <c r="F150" s="3"/>
      <c r="G150" s="3"/>
      <c r="H150" s="4"/>
      <c r="I150" s="2"/>
      <c r="J150" s="4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>
      <c r="A151" s="2"/>
      <c r="B151" s="2"/>
      <c r="C151" s="2"/>
      <c r="D151" s="2"/>
      <c r="E151" s="2"/>
      <c r="F151" s="3"/>
      <c r="G151" s="3"/>
      <c r="H151" s="4"/>
      <c r="I151" s="2"/>
      <c r="J151" s="4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>
      <c r="A152" s="2"/>
      <c r="B152" s="2"/>
      <c r="C152" s="2"/>
      <c r="D152" s="2"/>
      <c r="E152" s="2"/>
      <c r="F152" s="3"/>
      <c r="G152" s="3"/>
      <c r="H152" s="4"/>
      <c r="I152" s="2"/>
      <c r="J152" s="4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>
      <c r="A153" s="2"/>
      <c r="B153" s="2"/>
      <c r="C153" s="2"/>
      <c r="D153" s="2"/>
      <c r="E153" s="2"/>
      <c r="F153" s="3"/>
      <c r="G153" s="3"/>
      <c r="H153" s="4"/>
      <c r="I153" s="2"/>
      <c r="J153" s="4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>
      <c r="A154" s="2"/>
      <c r="B154" s="2"/>
      <c r="C154" s="2"/>
      <c r="D154" s="2"/>
      <c r="E154" s="2"/>
      <c r="F154" s="3"/>
      <c r="G154" s="3"/>
      <c r="H154" s="4"/>
      <c r="I154" s="2"/>
      <c r="J154" s="4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>
      <c r="A155" s="2"/>
      <c r="B155" s="2"/>
      <c r="C155" s="2"/>
      <c r="D155" s="2"/>
      <c r="E155" s="2"/>
      <c r="F155" s="3"/>
      <c r="G155" s="3"/>
      <c r="H155" s="4"/>
      <c r="I155" s="2"/>
      <c r="J155" s="4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>
      <c r="A156" s="2"/>
      <c r="B156" s="2"/>
      <c r="C156" s="2"/>
      <c r="D156" s="2"/>
      <c r="E156" s="2"/>
      <c r="F156" s="3"/>
      <c r="G156" s="3"/>
      <c r="H156" s="4"/>
      <c r="I156" s="2"/>
      <c r="J156" s="4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>
      <c r="A157" s="2"/>
      <c r="B157" s="2"/>
      <c r="C157" s="2"/>
      <c r="D157" s="2"/>
      <c r="E157" s="2"/>
      <c r="F157" s="3"/>
      <c r="G157" s="3"/>
      <c r="H157" s="4"/>
      <c r="I157" s="2"/>
      <c r="J157" s="4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>
      <c r="A158" s="2"/>
      <c r="B158" s="2"/>
      <c r="C158" s="2"/>
      <c r="D158" s="2"/>
      <c r="E158" s="2"/>
      <c r="F158" s="3"/>
      <c r="G158" s="3"/>
      <c r="H158" s="4"/>
      <c r="I158" s="2"/>
      <c r="J158" s="4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>
      <c r="A159" s="2"/>
      <c r="B159" s="2"/>
      <c r="C159" s="2"/>
      <c r="D159" s="2"/>
      <c r="E159" s="2"/>
      <c r="F159" s="3"/>
      <c r="G159" s="3"/>
      <c r="H159" s="4"/>
      <c r="I159" s="2"/>
      <c r="J159" s="4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>
      <c r="A160" s="2"/>
      <c r="B160" s="2"/>
      <c r="C160" s="2"/>
      <c r="D160" s="2"/>
      <c r="E160" s="2"/>
      <c r="F160" s="3"/>
      <c r="G160" s="3"/>
      <c r="H160" s="4"/>
      <c r="I160" s="2"/>
      <c r="J160" s="4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>
      <c r="A161" s="2"/>
      <c r="B161" s="2"/>
      <c r="C161" s="2"/>
      <c r="D161" s="2"/>
      <c r="E161" s="2"/>
      <c r="F161" s="3"/>
      <c r="G161" s="3"/>
      <c r="H161" s="4"/>
      <c r="I161" s="2"/>
      <c r="J161" s="4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>
      <c r="A162" s="2"/>
      <c r="B162" s="2"/>
      <c r="C162" s="2"/>
      <c r="D162" s="2"/>
      <c r="E162" s="2"/>
      <c r="F162" s="3"/>
      <c r="G162" s="3"/>
      <c r="H162" s="4"/>
      <c r="I162" s="2"/>
      <c r="J162" s="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>
      <c r="A163" s="2"/>
      <c r="B163" s="2"/>
      <c r="C163" s="2"/>
      <c r="D163" s="2"/>
      <c r="E163" s="2"/>
      <c r="F163" s="3"/>
      <c r="G163" s="3"/>
      <c r="H163" s="4"/>
      <c r="I163" s="2"/>
      <c r="J163" s="4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>
      <c r="A164" s="2"/>
      <c r="B164" s="2"/>
      <c r="C164" s="2"/>
      <c r="D164" s="2"/>
      <c r="E164" s="2"/>
      <c r="F164" s="3"/>
      <c r="G164" s="3"/>
      <c r="H164" s="4"/>
      <c r="I164" s="2"/>
      <c r="J164" s="4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>
      <c r="A165" s="2"/>
      <c r="B165" s="2"/>
      <c r="C165" s="2"/>
      <c r="D165" s="2"/>
      <c r="E165" s="2"/>
      <c r="F165" s="3"/>
      <c r="G165" s="3"/>
      <c r="H165" s="4"/>
      <c r="I165" s="2"/>
      <c r="J165" s="4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>
      <c r="A166" s="2"/>
      <c r="B166" s="2"/>
      <c r="C166" s="2"/>
      <c r="D166" s="2"/>
      <c r="E166" s="2"/>
      <c r="F166" s="3"/>
      <c r="G166" s="3"/>
      <c r="H166" s="4"/>
      <c r="I166" s="2"/>
      <c r="J166" s="4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>
      <c r="A167" s="2"/>
      <c r="B167" s="2"/>
      <c r="C167" s="2"/>
      <c r="D167" s="2"/>
      <c r="E167" s="2"/>
      <c r="F167" s="3"/>
      <c r="G167" s="3"/>
      <c r="H167" s="4"/>
      <c r="I167" s="2"/>
      <c r="J167" s="4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>
      <c r="A168" s="2"/>
      <c r="B168" s="2"/>
      <c r="C168" s="2"/>
      <c r="D168" s="2"/>
      <c r="E168" s="2"/>
      <c r="F168" s="3"/>
      <c r="G168" s="3"/>
      <c r="H168" s="4"/>
      <c r="I168" s="2"/>
      <c r="J168" s="4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>
      <c r="A169" s="2"/>
      <c r="B169" s="2"/>
      <c r="C169" s="2"/>
      <c r="D169" s="2"/>
      <c r="E169" s="2"/>
      <c r="F169" s="3"/>
      <c r="G169" s="3"/>
      <c r="H169" s="4"/>
      <c r="I169" s="2"/>
      <c r="J169" s="4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>
      <c r="A170" s="2"/>
      <c r="B170" s="2"/>
      <c r="C170" s="2"/>
      <c r="D170" s="2"/>
      <c r="E170" s="2"/>
      <c r="F170" s="3"/>
      <c r="G170" s="3"/>
      <c r="H170" s="4"/>
      <c r="I170" s="2"/>
      <c r="J170" s="4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>
      <c r="A171" s="2"/>
      <c r="B171" s="2"/>
      <c r="C171" s="2"/>
      <c r="D171" s="2"/>
      <c r="E171" s="2"/>
      <c r="F171" s="3"/>
      <c r="G171" s="3"/>
      <c r="H171" s="4"/>
      <c r="I171" s="2"/>
      <c r="J171" s="4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>
      <c r="A172" s="2"/>
      <c r="B172" s="2"/>
      <c r="C172" s="2"/>
      <c r="D172" s="2"/>
      <c r="E172" s="2"/>
      <c r="F172" s="3"/>
      <c r="G172" s="3"/>
      <c r="H172" s="4"/>
      <c r="I172" s="2"/>
      <c r="J172" s="4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>
      <c r="A173" s="2"/>
      <c r="B173" s="2"/>
      <c r="C173" s="2"/>
      <c r="D173" s="2"/>
      <c r="E173" s="2"/>
      <c r="F173" s="3"/>
      <c r="G173" s="3"/>
      <c r="H173" s="4"/>
      <c r="I173" s="2"/>
      <c r="J173" s="4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>
      <c r="A174" s="2"/>
      <c r="B174" s="2"/>
      <c r="C174" s="2"/>
      <c r="D174" s="2"/>
      <c r="E174" s="2"/>
      <c r="F174" s="3"/>
      <c r="G174" s="3"/>
      <c r="H174" s="4"/>
      <c r="I174" s="2"/>
      <c r="J174" s="4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>
      <c r="A175" s="2"/>
      <c r="B175" s="2"/>
      <c r="C175" s="2"/>
      <c r="D175" s="2"/>
      <c r="E175" s="2"/>
      <c r="F175" s="3"/>
      <c r="G175" s="3"/>
      <c r="H175" s="4"/>
      <c r="I175" s="2"/>
      <c r="J175" s="4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>
      <c r="A176" s="2"/>
      <c r="B176" s="2"/>
      <c r="C176" s="2"/>
      <c r="D176" s="2"/>
      <c r="E176" s="2"/>
      <c r="F176" s="3"/>
      <c r="G176" s="3"/>
      <c r="H176" s="4"/>
      <c r="I176" s="2"/>
      <c r="J176" s="4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>
      <c r="A177" s="2"/>
      <c r="B177" s="2"/>
      <c r="C177" s="2"/>
      <c r="D177" s="2"/>
      <c r="E177" s="2"/>
      <c r="F177" s="3"/>
      <c r="G177" s="3"/>
      <c r="H177" s="4"/>
      <c r="I177" s="2"/>
      <c r="J177" s="4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>
      <c r="A178" s="2"/>
      <c r="B178" s="2"/>
      <c r="C178" s="2"/>
      <c r="D178" s="2"/>
      <c r="E178" s="2"/>
      <c r="F178" s="3"/>
      <c r="G178" s="3"/>
      <c r="H178" s="4"/>
      <c r="I178" s="2"/>
      <c r="J178" s="4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>
      <c r="A179" s="2"/>
      <c r="B179" s="2"/>
      <c r="C179" s="2"/>
      <c r="D179" s="2"/>
      <c r="E179" s="2"/>
      <c r="F179" s="3"/>
      <c r="G179" s="3"/>
      <c r="H179" s="4"/>
      <c r="I179" s="2"/>
      <c r="J179" s="4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>
      <c r="A180" s="2"/>
      <c r="B180" s="2"/>
      <c r="C180" s="2"/>
      <c r="D180" s="2"/>
      <c r="E180" s="2"/>
      <c r="F180" s="3"/>
      <c r="G180" s="3"/>
      <c r="H180" s="4"/>
      <c r="I180" s="2"/>
      <c r="J180" s="4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>
      <c r="A181" s="2"/>
      <c r="B181" s="2"/>
      <c r="C181" s="2"/>
      <c r="D181" s="2"/>
      <c r="E181" s="2"/>
      <c r="F181" s="3"/>
      <c r="G181" s="3"/>
      <c r="H181" s="4"/>
      <c r="I181" s="2"/>
      <c r="J181" s="4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>
      <c r="A182" s="2"/>
      <c r="B182" s="2"/>
      <c r="C182" s="2"/>
      <c r="D182" s="2"/>
      <c r="E182" s="2"/>
      <c r="F182" s="3"/>
      <c r="G182" s="3"/>
      <c r="H182" s="4"/>
      <c r="I182" s="2"/>
      <c r="J182" s="4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>
      <c r="A183" s="2"/>
      <c r="B183" s="2"/>
      <c r="C183" s="2"/>
      <c r="D183" s="2"/>
      <c r="E183" s="2"/>
      <c r="F183" s="3"/>
      <c r="G183" s="3"/>
      <c r="H183" s="4"/>
      <c r="I183" s="2"/>
      <c r="J183" s="4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>
      <c r="A184" s="2"/>
      <c r="B184" s="2"/>
      <c r="C184" s="2"/>
      <c r="D184" s="2"/>
      <c r="E184" s="2"/>
      <c r="F184" s="3"/>
      <c r="G184" s="3"/>
      <c r="H184" s="4"/>
      <c r="I184" s="2"/>
      <c r="J184" s="4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>
      <c r="A185" s="2"/>
      <c r="B185" s="2"/>
      <c r="C185" s="2"/>
      <c r="D185" s="2"/>
      <c r="E185" s="2"/>
      <c r="F185" s="3"/>
      <c r="G185" s="3"/>
      <c r="H185" s="4"/>
      <c r="I185" s="2"/>
      <c r="J185" s="4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>
      <c r="A186" s="2"/>
      <c r="B186" s="2"/>
      <c r="C186" s="2"/>
      <c r="D186" s="2"/>
      <c r="E186" s="2"/>
      <c r="F186" s="3"/>
      <c r="G186" s="3"/>
      <c r="H186" s="4"/>
      <c r="I186" s="2"/>
      <c r="J186" s="4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>
      <c r="A187" s="2"/>
      <c r="B187" s="2"/>
      <c r="C187" s="2"/>
      <c r="D187" s="2"/>
      <c r="E187" s="2"/>
      <c r="F187" s="3"/>
      <c r="G187" s="3"/>
      <c r="H187" s="4"/>
      <c r="I187" s="2"/>
      <c r="J187" s="4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>
      <c r="A188" s="2"/>
      <c r="B188" s="2"/>
      <c r="C188" s="2"/>
      <c r="D188" s="2"/>
      <c r="E188" s="2"/>
      <c r="F188" s="3"/>
      <c r="G188" s="3"/>
      <c r="H188" s="4"/>
      <c r="I188" s="2"/>
      <c r="J188" s="4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>
      <c r="A189" s="2"/>
      <c r="B189" s="2"/>
      <c r="C189" s="2"/>
      <c r="D189" s="2"/>
      <c r="E189" s="2"/>
      <c r="F189" s="3"/>
      <c r="G189" s="3"/>
      <c r="H189" s="4"/>
      <c r="I189" s="2"/>
      <c r="J189" s="4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>
      <c r="A190" s="2"/>
      <c r="B190" s="2"/>
      <c r="C190" s="2"/>
      <c r="D190" s="2"/>
      <c r="E190" s="2"/>
      <c r="F190" s="3"/>
      <c r="G190" s="3"/>
      <c r="H190" s="4"/>
      <c r="I190" s="2"/>
      <c r="J190" s="4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>
      <c r="A191" s="2"/>
      <c r="B191" s="2"/>
      <c r="C191" s="2"/>
      <c r="D191" s="2"/>
      <c r="E191" s="2"/>
      <c r="F191" s="3"/>
      <c r="G191" s="3"/>
      <c r="H191" s="4"/>
      <c r="I191" s="2"/>
      <c r="J191" s="4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>
      <c r="A192" s="2"/>
      <c r="B192" s="2"/>
      <c r="C192" s="2"/>
      <c r="D192" s="2"/>
      <c r="E192" s="2"/>
      <c r="F192" s="3"/>
      <c r="G192" s="3"/>
      <c r="H192" s="4"/>
      <c r="I192" s="2"/>
      <c r="J192" s="4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>
      <c r="A193" s="2"/>
      <c r="B193" s="2"/>
      <c r="C193" s="2"/>
      <c r="D193" s="2"/>
      <c r="E193" s="2"/>
      <c r="F193" s="3"/>
      <c r="G193" s="3"/>
      <c r="H193" s="4"/>
      <c r="I193" s="2"/>
      <c r="J193" s="4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>
      <c r="A194" s="2"/>
      <c r="B194" s="2"/>
      <c r="C194" s="2"/>
      <c r="D194" s="2"/>
      <c r="E194" s="2"/>
      <c r="F194" s="3"/>
      <c r="G194" s="3"/>
      <c r="H194" s="4"/>
      <c r="I194" s="2"/>
      <c r="J194" s="4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>
      <c r="A195" s="2"/>
      <c r="B195" s="2"/>
      <c r="C195" s="2"/>
      <c r="D195" s="2"/>
      <c r="E195" s="2"/>
      <c r="F195" s="3"/>
      <c r="G195" s="3"/>
      <c r="H195" s="4"/>
      <c r="I195" s="2"/>
      <c r="J195" s="4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>
      <c r="A196" s="2"/>
      <c r="B196" s="2"/>
      <c r="C196" s="2"/>
      <c r="D196" s="2"/>
      <c r="E196" s="2"/>
      <c r="F196" s="3"/>
      <c r="G196" s="3"/>
      <c r="H196" s="4"/>
      <c r="I196" s="2"/>
      <c r="J196" s="4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>
      <c r="A197" s="2"/>
      <c r="B197" s="2"/>
      <c r="C197" s="2"/>
      <c r="D197" s="2"/>
      <c r="E197" s="2"/>
      <c r="F197" s="3"/>
      <c r="G197" s="3"/>
      <c r="H197" s="4"/>
      <c r="I197" s="2"/>
      <c r="J197" s="4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>
      <c r="A198" s="2"/>
      <c r="B198" s="2"/>
      <c r="C198" s="2"/>
      <c r="D198" s="2"/>
      <c r="E198" s="2"/>
      <c r="F198" s="3"/>
      <c r="G198" s="3"/>
      <c r="H198" s="4"/>
      <c r="I198" s="2"/>
      <c r="J198" s="4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>
      <c r="A199" s="2"/>
      <c r="B199" s="2"/>
      <c r="C199" s="2"/>
      <c r="D199" s="2"/>
      <c r="E199" s="2"/>
      <c r="F199" s="3"/>
      <c r="G199" s="3"/>
      <c r="H199" s="4"/>
      <c r="I199" s="2"/>
      <c r="J199" s="4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>
      <c r="A200" s="2"/>
      <c r="B200" s="2"/>
      <c r="C200" s="2"/>
      <c r="D200" s="2"/>
      <c r="E200" s="2"/>
      <c r="F200" s="3"/>
      <c r="G200" s="3"/>
      <c r="H200" s="4"/>
      <c r="I200" s="2"/>
      <c r="J200" s="4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>
      <c r="A201" s="2"/>
      <c r="B201" s="2"/>
      <c r="C201" s="2"/>
      <c r="D201" s="2"/>
      <c r="E201" s="2"/>
      <c r="F201" s="3"/>
      <c r="G201" s="3"/>
      <c r="H201" s="4"/>
      <c r="I201" s="2"/>
      <c r="J201" s="4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>
      <c r="A202" s="2"/>
      <c r="B202" s="2"/>
      <c r="C202" s="2"/>
      <c r="D202" s="2"/>
      <c r="E202" s="2"/>
      <c r="F202" s="3"/>
      <c r="G202" s="3"/>
      <c r="H202" s="4"/>
      <c r="I202" s="2"/>
      <c r="J202" s="4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>
      <c r="A203" s="2"/>
      <c r="B203" s="2"/>
      <c r="C203" s="2"/>
      <c r="D203" s="2"/>
      <c r="E203" s="2"/>
      <c r="F203" s="3"/>
      <c r="G203" s="3"/>
      <c r="H203" s="4"/>
      <c r="I203" s="2"/>
      <c r="J203" s="4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>
      <c r="A204" s="2"/>
      <c r="B204" s="2"/>
      <c r="C204" s="2"/>
      <c r="D204" s="2"/>
      <c r="E204" s="2"/>
      <c r="F204" s="3"/>
      <c r="G204" s="3"/>
      <c r="H204" s="4"/>
      <c r="I204" s="2"/>
      <c r="J204" s="4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>
      <c r="A205" s="2"/>
      <c r="B205" s="2"/>
      <c r="C205" s="2"/>
      <c r="D205" s="2"/>
      <c r="E205" s="2"/>
      <c r="F205" s="3"/>
      <c r="G205" s="3"/>
      <c r="H205" s="4"/>
      <c r="I205" s="2"/>
      <c r="J205" s="4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>
      <c r="A206" s="2"/>
      <c r="B206" s="2"/>
      <c r="C206" s="2"/>
      <c r="D206" s="2"/>
      <c r="E206" s="2"/>
      <c r="F206" s="3"/>
      <c r="G206" s="3"/>
      <c r="H206" s="4"/>
      <c r="I206" s="2"/>
      <c r="J206" s="4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>
      <c r="A207" s="2"/>
      <c r="B207" s="2"/>
      <c r="C207" s="2"/>
      <c r="D207" s="2"/>
      <c r="E207" s="2"/>
      <c r="F207" s="3"/>
      <c r="G207" s="3"/>
      <c r="H207" s="4"/>
      <c r="I207" s="2"/>
      <c r="J207" s="4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>
      <c r="A208" s="2"/>
      <c r="B208" s="2"/>
      <c r="C208" s="2"/>
      <c r="D208" s="2"/>
      <c r="E208" s="2"/>
      <c r="F208" s="3"/>
      <c r="G208" s="3"/>
      <c r="H208" s="4"/>
      <c r="I208" s="2"/>
      <c r="J208" s="4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>
      <c r="A209" s="2"/>
      <c r="B209" s="2"/>
      <c r="C209" s="2"/>
      <c r="D209" s="2"/>
      <c r="E209" s="2"/>
      <c r="F209" s="3"/>
      <c r="G209" s="3"/>
      <c r="H209" s="4"/>
      <c r="I209" s="2"/>
      <c r="J209" s="4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>
      <c r="A210" s="2"/>
      <c r="B210" s="2"/>
      <c r="C210" s="2"/>
      <c r="D210" s="2"/>
      <c r="E210" s="2"/>
      <c r="F210" s="3"/>
      <c r="G210" s="3"/>
      <c r="H210" s="4"/>
      <c r="I210" s="2"/>
      <c r="J210" s="4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>
      <c r="A211" s="2"/>
      <c r="B211" s="2"/>
      <c r="C211" s="2"/>
      <c r="D211" s="2"/>
      <c r="E211" s="2"/>
      <c r="F211" s="3"/>
      <c r="G211" s="3"/>
      <c r="H211" s="4"/>
      <c r="I211" s="2"/>
      <c r="J211" s="4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>
      <c r="A212" s="2"/>
      <c r="B212" s="2"/>
      <c r="C212" s="2"/>
      <c r="D212" s="2"/>
      <c r="E212" s="2"/>
      <c r="F212" s="3"/>
      <c r="G212" s="3"/>
      <c r="H212" s="4"/>
      <c r="I212" s="2"/>
      <c r="J212" s="4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>
      <c r="A213" s="2"/>
      <c r="B213" s="2"/>
      <c r="C213" s="2"/>
      <c r="D213" s="2"/>
      <c r="E213" s="2"/>
      <c r="F213" s="3"/>
      <c r="G213" s="3"/>
      <c r="H213" s="4"/>
      <c r="I213" s="2"/>
      <c r="J213" s="4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>
      <c r="A214" s="2"/>
      <c r="B214" s="2"/>
      <c r="C214" s="2"/>
      <c r="D214" s="2"/>
      <c r="E214" s="2"/>
      <c r="F214" s="3"/>
      <c r="G214" s="3"/>
      <c r="H214" s="4"/>
      <c r="I214" s="2"/>
      <c r="J214" s="4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>
      <c r="A215" s="2"/>
      <c r="B215" s="2"/>
      <c r="C215" s="2"/>
      <c r="D215" s="2"/>
      <c r="E215" s="2"/>
      <c r="F215" s="3"/>
      <c r="G215" s="3"/>
      <c r="H215" s="4"/>
      <c r="I215" s="2"/>
      <c r="J215" s="4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>
      <c r="A216" s="2"/>
      <c r="B216" s="2"/>
      <c r="C216" s="2"/>
      <c r="D216" s="2"/>
      <c r="E216" s="2"/>
      <c r="F216" s="3"/>
      <c r="G216" s="3"/>
      <c r="H216" s="4"/>
      <c r="I216" s="2"/>
      <c r="J216" s="4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>
      <c r="A217" s="2"/>
      <c r="B217" s="2"/>
      <c r="C217" s="2"/>
      <c r="D217" s="2"/>
      <c r="E217" s="2"/>
      <c r="F217" s="3"/>
      <c r="G217" s="3"/>
      <c r="H217" s="4"/>
      <c r="I217" s="2"/>
      <c r="J217" s="4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>
      <c r="A218" s="2"/>
      <c r="B218" s="2"/>
      <c r="C218" s="2"/>
      <c r="D218" s="2"/>
      <c r="E218" s="2"/>
      <c r="F218" s="3"/>
      <c r="G218" s="3"/>
      <c r="H218" s="4"/>
      <c r="I218" s="2"/>
      <c r="J218" s="4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>
      <c r="A219" s="2"/>
      <c r="B219" s="2"/>
      <c r="C219" s="2"/>
      <c r="D219" s="2"/>
      <c r="E219" s="2"/>
      <c r="F219" s="3"/>
      <c r="G219" s="3"/>
      <c r="H219" s="4"/>
      <c r="I219" s="2"/>
      <c r="J219" s="4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>
      <c r="A220" s="2"/>
      <c r="B220" s="2"/>
      <c r="C220" s="2"/>
      <c r="D220" s="2"/>
      <c r="E220" s="2"/>
      <c r="F220" s="3"/>
      <c r="G220" s="3"/>
      <c r="H220" s="4"/>
      <c r="I220" s="2"/>
      <c r="J220" s="4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>
      <c r="A221" s="2"/>
      <c r="B221" s="2"/>
      <c r="C221" s="2"/>
      <c r="D221" s="2"/>
      <c r="E221" s="2"/>
      <c r="F221" s="3"/>
      <c r="G221" s="3"/>
      <c r="H221" s="4"/>
      <c r="I221" s="2"/>
      <c r="J221" s="4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>
      <c r="A222" s="2"/>
      <c r="B222" s="2"/>
      <c r="C222" s="2"/>
      <c r="D222" s="2"/>
      <c r="E222" s="2"/>
      <c r="F222" s="3"/>
      <c r="G222" s="3"/>
      <c r="H222" s="4"/>
      <c r="I222" s="2"/>
      <c r="J222" s="4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>
      <c r="A223" s="2"/>
      <c r="B223" s="2"/>
      <c r="C223" s="2"/>
      <c r="D223" s="2"/>
      <c r="E223" s="2"/>
      <c r="F223" s="3"/>
      <c r="G223" s="3"/>
      <c r="H223" s="4"/>
      <c r="I223" s="2"/>
      <c r="J223" s="4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>
      <c r="A224" s="2"/>
      <c r="B224" s="2"/>
      <c r="C224" s="2"/>
      <c r="D224" s="2"/>
      <c r="E224" s="2"/>
      <c r="F224" s="3"/>
      <c r="G224" s="3"/>
      <c r="H224" s="4"/>
      <c r="I224" s="2"/>
      <c r="J224" s="4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>
      <c r="A225" s="2"/>
      <c r="B225" s="2"/>
      <c r="C225" s="2"/>
      <c r="D225" s="2"/>
      <c r="E225" s="2"/>
      <c r="F225" s="3"/>
      <c r="G225" s="3"/>
      <c r="H225" s="4"/>
      <c r="I225" s="2"/>
      <c r="J225" s="4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>
      <c r="A226" s="2"/>
      <c r="B226" s="2"/>
      <c r="C226" s="2"/>
      <c r="D226" s="2"/>
      <c r="E226" s="2"/>
      <c r="F226" s="3"/>
      <c r="G226" s="3"/>
      <c r="H226" s="4"/>
      <c r="I226" s="2"/>
      <c r="J226" s="4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>
      <c r="A227" s="2"/>
      <c r="B227" s="2"/>
      <c r="C227" s="2"/>
      <c r="D227" s="2"/>
      <c r="E227" s="2"/>
      <c r="F227" s="3"/>
      <c r="G227" s="3"/>
      <c r="H227" s="4"/>
      <c r="I227" s="2"/>
      <c r="J227" s="4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>
      <c r="A228" s="2"/>
      <c r="B228" s="2"/>
      <c r="C228" s="2"/>
      <c r="D228" s="2"/>
      <c r="E228" s="2"/>
      <c r="F228" s="3"/>
      <c r="G228" s="3"/>
      <c r="H228" s="4"/>
      <c r="I228" s="2"/>
      <c r="J228" s="4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>
      <c r="A229" s="2"/>
      <c r="B229" s="2"/>
      <c r="C229" s="2"/>
      <c r="D229" s="2"/>
      <c r="E229" s="2"/>
      <c r="F229" s="3"/>
      <c r="G229" s="3"/>
      <c r="H229" s="4"/>
      <c r="I229" s="2"/>
      <c r="J229" s="4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>
      <c r="A230" s="2"/>
      <c r="B230" s="2"/>
      <c r="C230" s="2"/>
      <c r="D230" s="2"/>
      <c r="E230" s="2"/>
      <c r="F230" s="3"/>
      <c r="G230" s="3"/>
      <c r="H230" s="4"/>
      <c r="I230" s="2"/>
      <c r="J230" s="4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>
      <c r="A231" s="2"/>
      <c r="B231" s="2"/>
      <c r="C231" s="2"/>
      <c r="D231" s="2"/>
      <c r="E231" s="2"/>
      <c r="F231" s="3"/>
      <c r="G231" s="3"/>
      <c r="H231" s="4"/>
      <c r="I231" s="2"/>
      <c r="J231" s="4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>
      <c r="A232" s="2"/>
      <c r="B232" s="2"/>
      <c r="C232" s="2"/>
      <c r="D232" s="2"/>
      <c r="E232" s="2"/>
      <c r="F232" s="3"/>
      <c r="G232" s="3"/>
      <c r="H232" s="4"/>
      <c r="I232" s="2"/>
      <c r="J232" s="4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>
      <c r="A233" s="2"/>
      <c r="B233" s="2"/>
      <c r="C233" s="2"/>
      <c r="D233" s="2"/>
      <c r="E233" s="2"/>
      <c r="F233" s="3"/>
      <c r="G233" s="3"/>
      <c r="H233" s="4"/>
      <c r="I233" s="2"/>
      <c r="J233" s="4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>
      <c r="A234" s="2"/>
      <c r="B234" s="2"/>
      <c r="C234" s="2"/>
      <c r="D234" s="2"/>
      <c r="E234" s="2"/>
      <c r="F234" s="3"/>
      <c r="G234" s="3"/>
      <c r="H234" s="4"/>
      <c r="I234" s="2"/>
      <c r="J234" s="4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>
      <c r="A235" s="2"/>
      <c r="B235" s="2"/>
      <c r="C235" s="2"/>
      <c r="D235" s="2"/>
      <c r="E235" s="2"/>
      <c r="F235" s="3"/>
      <c r="G235" s="3"/>
      <c r="H235" s="4"/>
      <c r="I235" s="2"/>
      <c r="J235" s="4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>
      <c r="A236" s="2"/>
      <c r="B236" s="2"/>
      <c r="C236" s="2"/>
      <c r="D236" s="2"/>
      <c r="E236" s="2"/>
      <c r="F236" s="3"/>
      <c r="G236" s="3"/>
      <c r="H236" s="4"/>
      <c r="I236" s="2"/>
      <c r="J236" s="4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>
      <c r="A237" s="2"/>
      <c r="B237" s="2"/>
      <c r="C237" s="2"/>
      <c r="D237" s="2"/>
      <c r="E237" s="2"/>
      <c r="F237" s="3"/>
      <c r="G237" s="3"/>
      <c r="H237" s="4"/>
      <c r="I237" s="2"/>
      <c r="J237" s="4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>
      <c r="A238" s="2"/>
      <c r="B238" s="2"/>
      <c r="C238" s="2"/>
      <c r="D238" s="2"/>
      <c r="E238" s="2"/>
      <c r="F238" s="3"/>
      <c r="G238" s="3"/>
      <c r="H238" s="4"/>
      <c r="I238" s="2"/>
      <c r="J238" s="4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>
      <c r="A239" s="2"/>
      <c r="B239" s="2"/>
      <c r="C239" s="2"/>
      <c r="D239" s="2"/>
      <c r="E239" s="2"/>
      <c r="F239" s="3"/>
      <c r="G239" s="3"/>
      <c r="H239" s="4"/>
      <c r="I239" s="2"/>
      <c r="J239" s="4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>
      <c r="A240" s="2"/>
      <c r="B240" s="2"/>
      <c r="C240" s="2"/>
      <c r="D240" s="2"/>
      <c r="E240" s="2"/>
      <c r="F240" s="3"/>
      <c r="G240" s="3"/>
      <c r="H240" s="4"/>
      <c r="I240" s="2"/>
      <c r="J240" s="4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>
      <c r="A241" s="2"/>
      <c r="B241" s="2"/>
      <c r="C241" s="2"/>
      <c r="D241" s="2"/>
      <c r="E241" s="2"/>
      <c r="F241" s="3"/>
      <c r="G241" s="3"/>
      <c r="H241" s="4"/>
      <c r="I241" s="2"/>
      <c r="J241" s="4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>
      <c r="A242" s="2"/>
      <c r="B242" s="2"/>
      <c r="C242" s="2"/>
      <c r="D242" s="2"/>
      <c r="E242" s="2"/>
      <c r="F242" s="3"/>
      <c r="G242" s="3"/>
      <c r="H242" s="4"/>
      <c r="I242" s="2"/>
      <c r="J242" s="4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>
      <c r="A243" s="2"/>
      <c r="B243" s="2"/>
      <c r="C243" s="2"/>
      <c r="D243" s="2"/>
      <c r="E243" s="2"/>
      <c r="F243" s="3"/>
      <c r="G243" s="3"/>
      <c r="H243" s="4"/>
      <c r="I243" s="2"/>
      <c r="J243" s="4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>
      <c r="A244" s="2"/>
      <c r="B244" s="2"/>
      <c r="C244" s="2"/>
      <c r="D244" s="2"/>
      <c r="E244" s="2"/>
      <c r="F244" s="3"/>
      <c r="G244" s="3"/>
      <c r="H244" s="4"/>
      <c r="I244" s="2"/>
      <c r="J244" s="4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>
      <c r="A245" s="2"/>
      <c r="B245" s="2"/>
      <c r="C245" s="2"/>
      <c r="D245" s="2"/>
      <c r="E245" s="2"/>
      <c r="F245" s="3"/>
      <c r="G245" s="3"/>
      <c r="H245" s="4"/>
      <c r="I245" s="2"/>
      <c r="J245" s="4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>
      <c r="A246" s="2"/>
      <c r="B246" s="2"/>
      <c r="C246" s="2"/>
      <c r="D246" s="2"/>
      <c r="E246" s="2"/>
      <c r="F246" s="3"/>
      <c r="G246" s="3"/>
      <c r="H246" s="4"/>
      <c r="I246" s="2"/>
      <c r="J246" s="4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>
      <c r="A247" s="2"/>
      <c r="B247" s="2"/>
      <c r="C247" s="2"/>
      <c r="D247" s="2"/>
      <c r="E247" s="2"/>
      <c r="F247" s="3"/>
      <c r="G247" s="3"/>
      <c r="H247" s="4"/>
      <c r="I247" s="2"/>
      <c r="J247" s="4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>
      <c r="A248" s="2"/>
      <c r="B248" s="2"/>
      <c r="C248" s="2"/>
      <c r="D248" s="2"/>
      <c r="E248" s="2"/>
      <c r="F248" s="3"/>
      <c r="G248" s="3"/>
      <c r="H248" s="4"/>
      <c r="I248" s="2"/>
      <c r="J248" s="4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>
      <c r="A249" s="2"/>
      <c r="B249" s="2"/>
      <c r="C249" s="2"/>
      <c r="D249" s="2"/>
      <c r="E249" s="2"/>
      <c r="F249" s="3"/>
      <c r="G249" s="3"/>
      <c r="H249" s="4"/>
      <c r="I249" s="2"/>
      <c r="J249" s="4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>
      <c r="A250" s="2"/>
      <c r="B250" s="2"/>
      <c r="C250" s="2"/>
      <c r="D250" s="2"/>
      <c r="E250" s="2"/>
      <c r="F250" s="3"/>
      <c r="G250" s="3"/>
      <c r="H250" s="4"/>
      <c r="I250" s="2"/>
      <c r="J250" s="4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>
      <c r="A251" s="2"/>
      <c r="B251" s="2"/>
      <c r="C251" s="2"/>
      <c r="D251" s="2"/>
      <c r="E251" s="2"/>
      <c r="F251" s="3"/>
      <c r="G251" s="3"/>
      <c r="H251" s="4"/>
      <c r="I251" s="2"/>
      <c r="J251" s="4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>
      <c r="A252" s="2"/>
      <c r="B252" s="2"/>
      <c r="C252" s="2"/>
      <c r="D252" s="2"/>
      <c r="E252" s="2"/>
      <c r="F252" s="3"/>
      <c r="G252" s="3"/>
      <c r="H252" s="4"/>
      <c r="I252" s="2"/>
      <c r="J252" s="4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>
      <c r="A253" s="2"/>
      <c r="B253" s="2"/>
      <c r="C253" s="2"/>
      <c r="D253" s="2"/>
      <c r="E253" s="2"/>
      <c r="F253" s="3"/>
      <c r="G253" s="3"/>
      <c r="H253" s="4"/>
      <c r="I253" s="2"/>
      <c r="J253" s="4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>
      <c r="A254" s="2"/>
      <c r="B254" s="2"/>
      <c r="C254" s="2"/>
      <c r="D254" s="2"/>
      <c r="E254" s="2"/>
      <c r="F254" s="3"/>
      <c r="G254" s="3"/>
      <c r="H254" s="4"/>
      <c r="I254" s="2"/>
      <c r="J254" s="4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>
      <c r="A255" s="2"/>
      <c r="B255" s="2"/>
      <c r="C255" s="2"/>
      <c r="D255" s="2"/>
      <c r="E255" s="2"/>
      <c r="F255" s="3"/>
      <c r="G255" s="3"/>
      <c r="H255" s="4"/>
      <c r="I255" s="2"/>
      <c r="J255" s="4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>
      <c r="A256" s="2"/>
      <c r="B256" s="2"/>
      <c r="C256" s="2"/>
      <c r="D256" s="2"/>
      <c r="E256" s="2"/>
      <c r="F256" s="3"/>
      <c r="G256" s="3"/>
      <c r="H256" s="4"/>
      <c r="I256" s="2"/>
      <c r="J256" s="4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>
      <c r="A257" s="2"/>
      <c r="B257" s="2"/>
      <c r="C257" s="2"/>
      <c r="D257" s="2"/>
      <c r="E257" s="2"/>
      <c r="F257" s="3"/>
      <c r="G257" s="3"/>
      <c r="H257" s="4"/>
      <c r="I257" s="2"/>
      <c r="J257" s="4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>
      <c r="A258" s="2"/>
      <c r="B258" s="2"/>
      <c r="C258" s="2"/>
      <c r="D258" s="2"/>
      <c r="E258" s="2"/>
      <c r="F258" s="3"/>
      <c r="G258" s="3"/>
      <c r="H258" s="4"/>
      <c r="I258" s="2"/>
      <c r="J258" s="4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>
      <c r="A259" s="2"/>
      <c r="B259" s="2"/>
      <c r="C259" s="2"/>
      <c r="D259" s="2"/>
      <c r="E259" s="2"/>
      <c r="F259" s="3"/>
      <c r="G259" s="3"/>
      <c r="H259" s="4"/>
      <c r="I259" s="2"/>
      <c r="J259" s="4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>
      <c r="A260" s="2"/>
      <c r="B260" s="2"/>
      <c r="C260" s="2"/>
      <c r="D260" s="2"/>
      <c r="E260" s="2"/>
      <c r="F260" s="3"/>
      <c r="G260" s="3"/>
      <c r="H260" s="4"/>
      <c r="I260" s="2"/>
      <c r="J260" s="4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>
      <c r="A261" s="2"/>
      <c r="B261" s="2"/>
      <c r="C261" s="2"/>
      <c r="D261" s="2"/>
      <c r="E261" s="2"/>
      <c r="F261" s="3"/>
      <c r="G261" s="3"/>
      <c r="H261" s="4"/>
      <c r="I261" s="2"/>
      <c r="J261" s="4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>
      <c r="A262" s="2"/>
      <c r="B262" s="2"/>
      <c r="C262" s="2"/>
      <c r="D262" s="2"/>
      <c r="E262" s="2"/>
      <c r="F262" s="3"/>
      <c r="G262" s="3"/>
      <c r="H262" s="4"/>
      <c r="I262" s="2"/>
      <c r="J262" s="4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>
      <c r="A263" s="2"/>
      <c r="B263" s="2"/>
      <c r="C263" s="2"/>
      <c r="D263" s="2"/>
      <c r="E263" s="2"/>
      <c r="F263" s="3"/>
      <c r="G263" s="3"/>
      <c r="H263" s="4"/>
      <c r="I263" s="2"/>
      <c r="J263" s="4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>
      <c r="A264" s="2"/>
      <c r="B264" s="2"/>
      <c r="C264" s="2"/>
      <c r="D264" s="2"/>
      <c r="E264" s="2"/>
      <c r="F264" s="3"/>
      <c r="G264" s="3"/>
      <c r="H264" s="4"/>
      <c r="I264" s="2"/>
      <c r="J264" s="4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>
      <c r="A265" s="2"/>
      <c r="B265" s="2"/>
      <c r="C265" s="2"/>
      <c r="D265" s="2"/>
      <c r="E265" s="2"/>
      <c r="F265" s="3"/>
      <c r="G265" s="3"/>
      <c r="H265" s="4"/>
      <c r="I265" s="2"/>
      <c r="J265" s="4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>
      <c r="A266" s="2"/>
      <c r="B266" s="2"/>
      <c r="C266" s="2"/>
      <c r="D266" s="2"/>
      <c r="E266" s="2"/>
      <c r="F266" s="3"/>
      <c r="G266" s="3"/>
      <c r="H266" s="4"/>
      <c r="I266" s="2"/>
      <c r="J266" s="4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>
      <c r="A267" s="2"/>
      <c r="B267" s="2"/>
      <c r="C267" s="2"/>
      <c r="D267" s="2"/>
      <c r="E267" s="2"/>
      <c r="F267" s="3"/>
      <c r="G267" s="3"/>
      <c r="H267" s="4"/>
      <c r="I267" s="2"/>
      <c r="J267" s="4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>
      <c r="A268" s="2"/>
      <c r="B268" s="2"/>
      <c r="C268" s="2"/>
      <c r="D268" s="2"/>
      <c r="E268" s="2"/>
      <c r="F268" s="3"/>
      <c r="G268" s="3"/>
      <c r="H268" s="4"/>
      <c r="I268" s="2"/>
      <c r="J268" s="4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>
      <c r="A269" s="2"/>
      <c r="B269" s="2"/>
      <c r="C269" s="2"/>
      <c r="D269" s="2"/>
      <c r="E269" s="2"/>
      <c r="F269" s="3"/>
      <c r="G269" s="3"/>
      <c r="H269" s="4"/>
      <c r="I269" s="2"/>
      <c r="J269" s="4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>
      <c r="A270" s="2"/>
      <c r="B270" s="2"/>
      <c r="C270" s="2"/>
      <c r="D270" s="2"/>
      <c r="E270" s="2"/>
      <c r="F270" s="3"/>
      <c r="G270" s="3"/>
      <c r="H270" s="4"/>
      <c r="I270" s="2"/>
      <c r="J270" s="4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>
      <c r="A271" s="2"/>
      <c r="B271" s="2"/>
      <c r="C271" s="2"/>
      <c r="D271" s="2"/>
      <c r="E271" s="2"/>
      <c r="F271" s="3"/>
      <c r="G271" s="3"/>
      <c r="H271" s="4"/>
      <c r="I271" s="2"/>
      <c r="J271" s="4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>
      <c r="A272" s="2"/>
      <c r="B272" s="2"/>
      <c r="C272" s="2"/>
      <c r="D272" s="2"/>
      <c r="E272" s="2"/>
      <c r="F272" s="3"/>
      <c r="G272" s="3"/>
      <c r="H272" s="4"/>
      <c r="I272" s="2"/>
      <c r="J272" s="4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>
      <c r="A273" s="2"/>
      <c r="B273" s="2"/>
      <c r="C273" s="2"/>
      <c r="D273" s="2"/>
      <c r="E273" s="2"/>
      <c r="F273" s="3"/>
      <c r="G273" s="3"/>
      <c r="H273" s="4"/>
      <c r="I273" s="2"/>
      <c r="J273" s="4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>
      <c r="A274" s="2"/>
      <c r="B274" s="2"/>
      <c r="C274" s="2"/>
      <c r="D274" s="2"/>
      <c r="E274" s="2"/>
      <c r="F274" s="3"/>
      <c r="G274" s="3"/>
      <c r="H274" s="4"/>
      <c r="I274" s="2"/>
      <c r="J274" s="4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>
      <c r="A275" s="2"/>
      <c r="B275" s="2"/>
      <c r="C275" s="2"/>
      <c r="D275" s="2"/>
      <c r="E275" s="2"/>
      <c r="F275" s="3"/>
      <c r="G275" s="3"/>
      <c r="H275" s="4"/>
      <c r="I275" s="2"/>
      <c r="J275" s="4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>
      <c r="A276" s="2"/>
      <c r="B276" s="2"/>
      <c r="C276" s="2"/>
      <c r="D276" s="2"/>
      <c r="E276" s="2"/>
      <c r="F276" s="3"/>
      <c r="G276" s="3"/>
      <c r="H276" s="4"/>
      <c r="I276" s="2"/>
      <c r="J276" s="4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>
      <c r="A277" s="2"/>
      <c r="B277" s="2"/>
      <c r="C277" s="2"/>
      <c r="D277" s="2"/>
      <c r="E277" s="2"/>
      <c r="F277" s="3"/>
      <c r="G277" s="3"/>
      <c r="H277" s="4"/>
      <c r="I277" s="2"/>
      <c r="J277" s="4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>
      <c r="A278" s="2"/>
      <c r="B278" s="2"/>
      <c r="C278" s="2"/>
      <c r="D278" s="2"/>
      <c r="E278" s="2"/>
      <c r="F278" s="3"/>
      <c r="G278" s="3"/>
      <c r="H278" s="4"/>
      <c r="I278" s="2"/>
      <c r="J278" s="4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>
      <c r="A279" s="2"/>
      <c r="B279" s="2"/>
      <c r="C279" s="2"/>
      <c r="D279" s="2"/>
      <c r="E279" s="2"/>
      <c r="F279" s="3"/>
      <c r="G279" s="3"/>
      <c r="H279" s="4"/>
      <c r="I279" s="2"/>
      <c r="J279" s="4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>
      <c r="A280" s="2"/>
      <c r="B280" s="2"/>
      <c r="C280" s="2"/>
      <c r="D280" s="2"/>
      <c r="E280" s="2"/>
      <c r="F280" s="3"/>
      <c r="G280" s="3"/>
      <c r="H280" s="4"/>
      <c r="I280" s="2"/>
      <c r="J280" s="4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>
      <c r="A281" s="2"/>
      <c r="B281" s="2"/>
      <c r="C281" s="2"/>
      <c r="D281" s="2"/>
      <c r="E281" s="2"/>
      <c r="F281" s="3"/>
      <c r="G281" s="3"/>
      <c r="H281" s="4"/>
      <c r="I281" s="2"/>
      <c r="J281" s="4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>
      <c r="A282" s="2"/>
      <c r="B282" s="2"/>
      <c r="C282" s="2"/>
      <c r="D282" s="2"/>
      <c r="E282" s="2"/>
      <c r="F282" s="3"/>
      <c r="G282" s="3"/>
      <c r="H282" s="4"/>
      <c r="I282" s="2"/>
      <c r="J282" s="4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>
      <c r="A283" s="2"/>
      <c r="B283" s="2"/>
      <c r="C283" s="2"/>
      <c r="D283" s="2"/>
      <c r="E283" s="2"/>
      <c r="F283" s="3"/>
      <c r="G283" s="3"/>
      <c r="H283" s="4"/>
      <c r="I283" s="2"/>
      <c r="J283" s="4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>
      <c r="A284" s="2"/>
      <c r="B284" s="2"/>
      <c r="C284" s="2"/>
      <c r="D284" s="2"/>
      <c r="E284" s="2"/>
      <c r="F284" s="3"/>
      <c r="G284" s="3"/>
      <c r="H284" s="4"/>
      <c r="I284" s="2"/>
      <c r="J284" s="4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>
      <c r="A285" s="2"/>
      <c r="B285" s="2"/>
      <c r="C285" s="2"/>
      <c r="D285" s="2"/>
      <c r="E285" s="2"/>
      <c r="F285" s="3"/>
      <c r="G285" s="3"/>
      <c r="H285" s="4"/>
      <c r="I285" s="2"/>
      <c r="J285" s="4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>
      <c r="A286" s="2"/>
      <c r="B286" s="2"/>
      <c r="C286" s="2"/>
      <c r="D286" s="2"/>
      <c r="E286" s="2"/>
      <c r="F286" s="3"/>
      <c r="G286" s="3"/>
      <c r="H286" s="4"/>
      <c r="I286" s="2"/>
      <c r="J286" s="4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>
      <c r="A287" s="2"/>
      <c r="B287" s="2"/>
      <c r="C287" s="2"/>
      <c r="D287" s="2"/>
      <c r="E287" s="2"/>
      <c r="F287" s="3"/>
      <c r="G287" s="3"/>
      <c r="H287" s="4"/>
      <c r="I287" s="2"/>
      <c r="J287" s="4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>
      <c r="A288" s="2"/>
      <c r="B288" s="2"/>
      <c r="C288" s="2"/>
      <c r="D288" s="2"/>
      <c r="E288" s="2"/>
      <c r="F288" s="3"/>
      <c r="G288" s="3"/>
      <c r="H288" s="4"/>
      <c r="I288" s="2"/>
      <c r="J288" s="4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>
      <c r="A289" s="2"/>
      <c r="B289" s="2"/>
      <c r="C289" s="2"/>
      <c r="D289" s="2"/>
      <c r="E289" s="2"/>
      <c r="F289" s="3"/>
      <c r="G289" s="3"/>
      <c r="H289" s="4"/>
      <c r="I289" s="2"/>
      <c r="J289" s="4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>
      <c r="A290" s="2"/>
      <c r="B290" s="2"/>
      <c r="C290" s="2"/>
      <c r="D290" s="2"/>
      <c r="E290" s="2"/>
      <c r="F290" s="3"/>
      <c r="G290" s="3"/>
      <c r="H290" s="4"/>
      <c r="I290" s="2"/>
      <c r="J290" s="4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>
      <c r="A291" s="2"/>
      <c r="B291" s="2"/>
      <c r="C291" s="2"/>
      <c r="D291" s="2"/>
      <c r="E291" s="2"/>
      <c r="F291" s="3"/>
      <c r="G291" s="3"/>
      <c r="H291" s="4"/>
      <c r="I291" s="2"/>
      <c r="J291" s="4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>
      <c r="A292" s="2"/>
      <c r="B292" s="2"/>
      <c r="C292" s="2"/>
      <c r="D292" s="2"/>
      <c r="E292" s="2"/>
      <c r="F292" s="3"/>
      <c r="G292" s="3"/>
      <c r="H292" s="4"/>
      <c r="I292" s="2"/>
      <c r="J292" s="4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>
      <c r="A293" s="2"/>
      <c r="B293" s="2"/>
      <c r="C293" s="2"/>
      <c r="D293" s="2"/>
      <c r="E293" s="2"/>
      <c r="F293" s="3"/>
      <c r="G293" s="3"/>
      <c r="H293" s="4"/>
      <c r="I293" s="2"/>
      <c r="J293" s="4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>
      <c r="A294" s="2"/>
      <c r="B294" s="2"/>
      <c r="C294" s="2"/>
      <c r="D294" s="2"/>
      <c r="E294" s="2"/>
      <c r="F294" s="3"/>
      <c r="G294" s="3"/>
      <c r="H294" s="4"/>
      <c r="I294" s="2"/>
      <c r="J294" s="4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>
      <c r="A295" s="2"/>
      <c r="B295" s="2"/>
      <c r="C295" s="2"/>
      <c r="D295" s="2"/>
      <c r="E295" s="2"/>
      <c r="F295" s="3"/>
      <c r="G295" s="3"/>
      <c r="H295" s="4"/>
      <c r="I295" s="2"/>
      <c r="J295" s="4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>
      <c r="A296" s="2"/>
      <c r="B296" s="2"/>
      <c r="C296" s="2"/>
      <c r="D296" s="2"/>
      <c r="E296" s="2"/>
      <c r="F296" s="3"/>
      <c r="G296" s="3"/>
      <c r="H296" s="4"/>
      <c r="I296" s="2"/>
      <c r="J296" s="4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>
      <c r="A297" s="2"/>
      <c r="B297" s="2"/>
      <c r="C297" s="2"/>
      <c r="D297" s="2"/>
      <c r="E297" s="2"/>
      <c r="F297" s="3"/>
      <c r="G297" s="3"/>
      <c r="H297" s="4"/>
      <c r="I297" s="2"/>
      <c r="J297" s="4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>
      <c r="A298" s="2"/>
      <c r="B298" s="2"/>
      <c r="C298" s="2"/>
      <c r="D298" s="2"/>
      <c r="E298" s="2"/>
      <c r="F298" s="3"/>
      <c r="G298" s="3"/>
      <c r="H298" s="4"/>
      <c r="I298" s="2"/>
      <c r="J298" s="4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>
      <c r="A299" s="2"/>
      <c r="B299" s="2"/>
      <c r="C299" s="2"/>
      <c r="D299" s="2"/>
      <c r="E299" s="2"/>
      <c r="F299" s="3"/>
      <c r="G299" s="3"/>
      <c r="H299" s="4"/>
      <c r="I299" s="2"/>
      <c r="J299" s="4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>
      <c r="A300" s="2"/>
      <c r="B300" s="2"/>
      <c r="C300" s="2"/>
      <c r="D300" s="2"/>
      <c r="E300" s="2"/>
      <c r="F300" s="3"/>
      <c r="G300" s="3"/>
      <c r="H300" s="4"/>
      <c r="I300" s="2"/>
      <c r="J300" s="4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>
      <c r="A301" s="2"/>
      <c r="B301" s="2"/>
      <c r="C301" s="2"/>
      <c r="D301" s="2"/>
      <c r="E301" s="2"/>
      <c r="F301" s="3"/>
      <c r="G301" s="3"/>
      <c r="H301" s="4"/>
      <c r="I301" s="2"/>
      <c r="J301" s="4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>
      <c r="A302" s="2"/>
      <c r="B302" s="2"/>
      <c r="C302" s="2"/>
      <c r="D302" s="2"/>
      <c r="E302" s="2"/>
      <c r="F302" s="3"/>
      <c r="G302" s="3"/>
      <c r="H302" s="4"/>
      <c r="I302" s="2"/>
      <c r="J302" s="4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>
      <c r="A303" s="2"/>
      <c r="B303" s="2"/>
      <c r="C303" s="2"/>
      <c r="D303" s="2"/>
      <c r="E303" s="2"/>
      <c r="F303" s="3"/>
      <c r="G303" s="3"/>
      <c r="H303" s="4"/>
      <c r="I303" s="2"/>
      <c r="J303" s="4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>
      <c r="A304" s="2"/>
      <c r="B304" s="2"/>
      <c r="C304" s="2"/>
      <c r="D304" s="2"/>
      <c r="E304" s="2"/>
      <c r="F304" s="3"/>
      <c r="G304" s="3"/>
      <c r="H304" s="4"/>
      <c r="I304" s="2"/>
      <c r="J304" s="4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>
      <c r="A305" s="2"/>
      <c r="B305" s="2"/>
      <c r="C305" s="2"/>
      <c r="D305" s="2"/>
      <c r="E305" s="2"/>
      <c r="F305" s="3"/>
      <c r="G305" s="3"/>
      <c r="H305" s="4"/>
      <c r="I305" s="2"/>
      <c r="J305" s="4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>
      <c r="A306" s="2"/>
      <c r="B306" s="2"/>
      <c r="C306" s="2"/>
      <c r="D306" s="2"/>
      <c r="E306" s="2"/>
      <c r="F306" s="3"/>
      <c r="G306" s="3"/>
      <c r="H306" s="4"/>
      <c r="I306" s="2"/>
      <c r="J306" s="4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>
      <c r="A307" s="2"/>
      <c r="B307" s="2"/>
      <c r="C307" s="2"/>
      <c r="D307" s="2"/>
      <c r="E307" s="2"/>
      <c r="F307" s="3"/>
      <c r="G307" s="3"/>
      <c r="H307" s="4"/>
      <c r="I307" s="2"/>
      <c r="J307" s="4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>
      <c r="A308" s="2"/>
      <c r="B308" s="2"/>
      <c r="C308" s="2"/>
      <c r="D308" s="2"/>
      <c r="E308" s="2"/>
      <c r="F308" s="3"/>
      <c r="G308" s="3"/>
      <c r="H308" s="4"/>
      <c r="I308" s="2"/>
      <c r="J308" s="4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>
      <c r="A309" s="2"/>
      <c r="B309" s="2"/>
      <c r="C309" s="2"/>
      <c r="D309" s="2"/>
      <c r="E309" s="2"/>
      <c r="F309" s="3"/>
      <c r="G309" s="3"/>
      <c r="H309" s="4"/>
      <c r="I309" s="2"/>
      <c r="J309" s="4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>
      <c r="A310" s="2"/>
      <c r="B310" s="2"/>
      <c r="C310" s="2"/>
      <c r="D310" s="2"/>
      <c r="E310" s="2"/>
      <c r="F310" s="3"/>
      <c r="G310" s="3"/>
      <c r="H310" s="4"/>
      <c r="I310" s="2"/>
      <c r="J310" s="4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>
      <c r="A311" s="2"/>
      <c r="B311" s="2"/>
      <c r="C311" s="2"/>
      <c r="D311" s="2"/>
      <c r="E311" s="2"/>
      <c r="F311" s="3"/>
      <c r="G311" s="3"/>
      <c r="H311" s="4"/>
      <c r="I311" s="2"/>
      <c r="J311" s="4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>
      <c r="A312" s="2"/>
      <c r="B312" s="2"/>
      <c r="C312" s="2"/>
      <c r="D312" s="2"/>
      <c r="E312" s="2"/>
      <c r="F312" s="3"/>
      <c r="G312" s="3"/>
      <c r="H312" s="4"/>
      <c r="I312" s="2"/>
      <c r="J312" s="4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>
      <c r="A313" s="2"/>
      <c r="B313" s="2"/>
      <c r="C313" s="2"/>
      <c r="D313" s="2"/>
      <c r="E313" s="2"/>
      <c r="F313" s="3"/>
      <c r="G313" s="3"/>
      <c r="H313" s="4"/>
      <c r="I313" s="2"/>
      <c r="J313" s="4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>
      <c r="A314" s="2"/>
      <c r="B314" s="2"/>
      <c r="C314" s="2"/>
      <c r="D314" s="2"/>
      <c r="E314" s="2"/>
      <c r="F314" s="3"/>
      <c r="G314" s="3"/>
      <c r="H314" s="4"/>
      <c r="I314" s="2"/>
      <c r="J314" s="4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>
      <c r="A315" s="2"/>
      <c r="B315" s="2"/>
      <c r="C315" s="2"/>
      <c r="D315" s="2"/>
      <c r="E315" s="2"/>
      <c r="F315" s="3"/>
      <c r="G315" s="3"/>
      <c r="H315" s="4"/>
      <c r="I315" s="2"/>
      <c r="J315" s="4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>
      <c r="A316" s="2"/>
      <c r="B316" s="2"/>
      <c r="C316" s="2"/>
      <c r="D316" s="2"/>
      <c r="E316" s="2"/>
      <c r="F316" s="3"/>
      <c r="G316" s="3"/>
      <c r="H316" s="4"/>
      <c r="I316" s="2"/>
      <c r="J316" s="4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>
      <c r="A317" s="2"/>
      <c r="B317" s="2"/>
      <c r="C317" s="2"/>
      <c r="D317" s="2"/>
      <c r="E317" s="2"/>
      <c r="F317" s="3"/>
      <c r="G317" s="3"/>
      <c r="H317" s="4"/>
      <c r="I317" s="2"/>
      <c r="J317" s="4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>
      <c r="A318" s="2"/>
      <c r="B318" s="2"/>
      <c r="C318" s="2"/>
      <c r="D318" s="2"/>
      <c r="E318" s="2"/>
      <c r="F318" s="3"/>
      <c r="G318" s="3"/>
      <c r="H318" s="4"/>
      <c r="I318" s="2"/>
      <c r="J318" s="4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>
      <c r="A319" s="2"/>
      <c r="B319" s="2"/>
      <c r="C319" s="2"/>
      <c r="D319" s="2"/>
      <c r="E319" s="2"/>
      <c r="F319" s="3"/>
      <c r="G319" s="3"/>
      <c r="H319" s="4"/>
      <c r="I319" s="2"/>
      <c r="J319" s="4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>
      <c r="A320" s="2"/>
      <c r="B320" s="2"/>
      <c r="C320" s="2"/>
      <c r="D320" s="2"/>
      <c r="E320" s="2"/>
      <c r="F320" s="3"/>
      <c r="G320" s="3"/>
      <c r="H320" s="4"/>
      <c r="I320" s="2"/>
      <c r="J320" s="4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>
      <c r="A321" s="2"/>
      <c r="B321" s="2"/>
      <c r="C321" s="2"/>
      <c r="D321" s="2"/>
      <c r="E321" s="2"/>
      <c r="F321" s="3"/>
      <c r="G321" s="3"/>
      <c r="H321" s="4"/>
      <c r="I321" s="2"/>
      <c r="J321" s="4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>
      <c r="A322" s="2"/>
      <c r="B322" s="2"/>
      <c r="C322" s="2"/>
      <c r="D322" s="2"/>
      <c r="E322" s="2"/>
      <c r="F322" s="3"/>
      <c r="G322" s="3"/>
      <c r="H322" s="4"/>
      <c r="I322" s="2"/>
      <c r="J322" s="4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>
      <c r="A323" s="2"/>
      <c r="B323" s="2"/>
      <c r="C323" s="2"/>
      <c r="D323" s="2"/>
      <c r="E323" s="2"/>
      <c r="F323" s="3"/>
      <c r="G323" s="3"/>
      <c r="H323" s="4"/>
      <c r="I323" s="2"/>
      <c r="J323" s="4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>
      <c r="A324" s="2"/>
      <c r="B324" s="2"/>
      <c r="C324" s="2"/>
      <c r="D324" s="2"/>
      <c r="E324" s="2"/>
      <c r="F324" s="3"/>
      <c r="G324" s="3"/>
      <c r="H324" s="4"/>
      <c r="I324" s="2"/>
      <c r="J324" s="4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>
      <c r="A325" s="2"/>
      <c r="B325" s="2"/>
      <c r="C325" s="2"/>
      <c r="D325" s="2"/>
      <c r="E325" s="2"/>
      <c r="F325" s="3"/>
      <c r="G325" s="3"/>
      <c r="H325" s="4"/>
      <c r="I325" s="2"/>
      <c r="J325" s="4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>
      <c r="A326" s="2"/>
      <c r="B326" s="2"/>
      <c r="C326" s="2"/>
      <c r="D326" s="2"/>
      <c r="E326" s="2"/>
      <c r="F326" s="3"/>
      <c r="G326" s="3"/>
      <c r="H326" s="4"/>
      <c r="I326" s="2"/>
      <c r="J326" s="4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>
      <c r="A327" s="2"/>
      <c r="B327" s="2"/>
      <c r="C327" s="2"/>
      <c r="D327" s="2"/>
      <c r="E327" s="2"/>
      <c r="F327" s="3"/>
      <c r="G327" s="3"/>
      <c r="H327" s="4"/>
      <c r="I327" s="2"/>
      <c r="J327" s="4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>
      <c r="A328" s="2"/>
      <c r="B328" s="2"/>
      <c r="C328" s="2"/>
      <c r="D328" s="2"/>
      <c r="E328" s="2"/>
      <c r="F328" s="3"/>
      <c r="G328" s="3"/>
      <c r="H328" s="4"/>
      <c r="I328" s="2"/>
      <c r="J328" s="4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>
      <c r="A329" s="2"/>
      <c r="B329" s="2"/>
      <c r="C329" s="2"/>
      <c r="D329" s="2"/>
      <c r="E329" s="2"/>
      <c r="F329" s="3"/>
      <c r="G329" s="3"/>
      <c r="H329" s="4"/>
      <c r="I329" s="2"/>
      <c r="J329" s="4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>
      <c r="A330" s="2"/>
      <c r="B330" s="2"/>
      <c r="C330" s="2"/>
      <c r="D330" s="2"/>
      <c r="E330" s="2"/>
      <c r="F330" s="3"/>
      <c r="G330" s="3"/>
      <c r="H330" s="4"/>
      <c r="I330" s="2"/>
      <c r="J330" s="4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>
      <c r="A331" s="2"/>
      <c r="B331" s="2"/>
      <c r="C331" s="2"/>
      <c r="D331" s="2"/>
      <c r="E331" s="2"/>
      <c r="F331" s="3"/>
      <c r="G331" s="3"/>
      <c r="H331" s="4"/>
      <c r="I331" s="2"/>
      <c r="J331" s="4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>
      <c r="A332" s="2"/>
      <c r="B332" s="2"/>
      <c r="C332" s="2"/>
      <c r="D332" s="2"/>
      <c r="E332" s="2"/>
      <c r="F332" s="3"/>
      <c r="G332" s="3"/>
      <c r="H332" s="4"/>
      <c r="I332" s="2"/>
      <c r="J332" s="4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>
      <c r="A333" s="2"/>
      <c r="B333" s="2"/>
      <c r="C333" s="2"/>
      <c r="D333" s="2"/>
      <c r="E333" s="2"/>
      <c r="F333" s="3"/>
      <c r="G333" s="3"/>
      <c r="H333" s="4"/>
      <c r="I333" s="2"/>
      <c r="J333" s="4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>
      <c r="A334" s="2"/>
      <c r="B334" s="2"/>
      <c r="C334" s="2"/>
      <c r="D334" s="2"/>
      <c r="E334" s="2"/>
      <c r="F334" s="3"/>
      <c r="G334" s="3"/>
      <c r="H334" s="4"/>
      <c r="I334" s="2"/>
      <c r="J334" s="4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>
      <c r="G335" s="111"/>
    </row>
    <row r="336" spans="1:22" ht="15.75" customHeight="1">
      <c r="G336" s="111"/>
    </row>
    <row r="337" spans="7:7" ht="15.75" customHeight="1">
      <c r="G337" s="111"/>
    </row>
    <row r="338" spans="7:7" ht="15.75" customHeight="1">
      <c r="G338" s="111"/>
    </row>
    <row r="339" spans="7:7" ht="15.75" customHeight="1">
      <c r="G339" s="111"/>
    </row>
    <row r="340" spans="7:7" ht="15.75" customHeight="1">
      <c r="G340" s="111"/>
    </row>
    <row r="341" spans="7:7" ht="15.75" customHeight="1">
      <c r="G341" s="111"/>
    </row>
    <row r="342" spans="7:7" ht="15.75" customHeight="1">
      <c r="G342" s="111"/>
    </row>
    <row r="343" spans="7:7" ht="15.75" customHeight="1">
      <c r="G343" s="111"/>
    </row>
    <row r="344" spans="7:7" ht="15.75" customHeight="1">
      <c r="G344" s="111"/>
    </row>
    <row r="345" spans="7:7" ht="15.75" customHeight="1">
      <c r="G345" s="111"/>
    </row>
    <row r="346" spans="7:7" ht="15.75" customHeight="1">
      <c r="G346" s="111"/>
    </row>
    <row r="347" spans="7:7" ht="15.75" customHeight="1">
      <c r="G347" s="111"/>
    </row>
    <row r="348" spans="7:7" ht="15.75" customHeight="1">
      <c r="G348" s="111"/>
    </row>
    <row r="349" spans="7:7" ht="15.75" customHeight="1">
      <c r="G349" s="111"/>
    </row>
    <row r="350" spans="7:7" ht="15.75" customHeight="1">
      <c r="G350" s="111"/>
    </row>
    <row r="351" spans="7:7" ht="15.75" customHeight="1">
      <c r="G351" s="111"/>
    </row>
    <row r="352" spans="7:7" ht="15.75" customHeight="1">
      <c r="G352" s="111"/>
    </row>
    <row r="353" spans="7:7" ht="15.75" customHeight="1">
      <c r="G353" s="111"/>
    </row>
    <row r="354" spans="7:7" ht="15.75" customHeight="1">
      <c r="G354" s="111"/>
    </row>
    <row r="355" spans="7:7" ht="15.75" customHeight="1">
      <c r="G355" s="111"/>
    </row>
    <row r="356" spans="7:7" ht="15.75" customHeight="1">
      <c r="G356" s="111"/>
    </row>
    <row r="357" spans="7:7" ht="15.75" customHeight="1">
      <c r="G357" s="111"/>
    </row>
    <row r="358" spans="7:7" ht="15.75" customHeight="1">
      <c r="G358" s="111"/>
    </row>
    <row r="359" spans="7:7" ht="15.75" customHeight="1">
      <c r="G359" s="111"/>
    </row>
    <row r="360" spans="7:7" ht="15.75" customHeight="1">
      <c r="G360" s="111"/>
    </row>
    <row r="361" spans="7:7" ht="15.75" customHeight="1">
      <c r="G361" s="111"/>
    </row>
    <row r="362" spans="7:7" ht="15.75" customHeight="1">
      <c r="G362" s="111"/>
    </row>
    <row r="363" spans="7:7" ht="15.75" customHeight="1">
      <c r="G363" s="111"/>
    </row>
    <row r="364" spans="7:7" ht="15.75" customHeight="1">
      <c r="G364" s="111"/>
    </row>
    <row r="365" spans="7:7" ht="15.75" customHeight="1">
      <c r="G365" s="111"/>
    </row>
    <row r="366" spans="7:7" ht="15.75" customHeight="1">
      <c r="G366" s="111"/>
    </row>
    <row r="367" spans="7:7" ht="15.75" customHeight="1">
      <c r="G367" s="111"/>
    </row>
    <row r="368" spans="7:7" ht="15.75" customHeight="1">
      <c r="G368" s="111"/>
    </row>
    <row r="369" spans="7:7" ht="15.75" customHeight="1">
      <c r="G369" s="111"/>
    </row>
    <row r="370" spans="7:7" ht="15.75" customHeight="1">
      <c r="G370" s="111"/>
    </row>
    <row r="371" spans="7:7" ht="15.75" customHeight="1">
      <c r="G371" s="111"/>
    </row>
    <row r="372" spans="7:7" ht="15.75" customHeight="1">
      <c r="G372" s="111"/>
    </row>
    <row r="373" spans="7:7" ht="15.75" customHeight="1">
      <c r="G373" s="111"/>
    </row>
    <row r="374" spans="7:7" ht="15.75" customHeight="1">
      <c r="G374" s="111"/>
    </row>
    <row r="375" spans="7:7" ht="15.75" customHeight="1">
      <c r="G375" s="111"/>
    </row>
    <row r="376" spans="7:7" ht="15.75" customHeight="1">
      <c r="G376" s="111"/>
    </row>
    <row r="377" spans="7:7" ht="15.75" customHeight="1">
      <c r="G377" s="111"/>
    </row>
    <row r="378" spans="7:7" ht="15.75" customHeight="1">
      <c r="G378" s="111"/>
    </row>
    <row r="379" spans="7:7" ht="15.75" customHeight="1">
      <c r="G379" s="111"/>
    </row>
    <row r="380" spans="7:7" ht="15.75" customHeight="1">
      <c r="G380" s="111"/>
    </row>
    <row r="381" spans="7:7" ht="15.75" customHeight="1">
      <c r="G381" s="111"/>
    </row>
    <row r="382" spans="7:7" ht="15.75" customHeight="1">
      <c r="G382" s="111"/>
    </row>
    <row r="383" spans="7:7" ht="15.75" customHeight="1">
      <c r="G383" s="111"/>
    </row>
    <row r="384" spans="7:7" ht="15.75" customHeight="1">
      <c r="G384" s="111"/>
    </row>
    <row r="385" spans="7:7" ht="15.75" customHeight="1">
      <c r="G385" s="111"/>
    </row>
    <row r="386" spans="7:7" ht="15.75" customHeight="1">
      <c r="G386" s="111"/>
    </row>
    <row r="387" spans="7:7" ht="15.75" customHeight="1">
      <c r="G387" s="111"/>
    </row>
    <row r="388" spans="7:7" ht="15.75" customHeight="1">
      <c r="G388" s="111"/>
    </row>
    <row r="389" spans="7:7" ht="15.75" customHeight="1">
      <c r="G389" s="111"/>
    </row>
    <row r="390" spans="7:7" ht="15.75" customHeight="1">
      <c r="G390" s="111"/>
    </row>
    <row r="391" spans="7:7" ht="15.75" customHeight="1">
      <c r="G391" s="111"/>
    </row>
    <row r="392" spans="7:7" ht="15.75" customHeight="1">
      <c r="G392" s="111"/>
    </row>
    <row r="393" spans="7:7" ht="15.75" customHeight="1">
      <c r="G393" s="111"/>
    </row>
    <row r="394" spans="7:7" ht="15.75" customHeight="1">
      <c r="G394" s="111"/>
    </row>
    <row r="395" spans="7:7" ht="15.75" customHeight="1">
      <c r="G395" s="111"/>
    </row>
    <row r="396" spans="7:7" ht="15.75" customHeight="1">
      <c r="G396" s="111"/>
    </row>
    <row r="397" spans="7:7" ht="15.75" customHeight="1">
      <c r="G397" s="111"/>
    </row>
    <row r="398" spans="7:7" ht="15.75" customHeight="1">
      <c r="G398" s="111"/>
    </row>
    <row r="399" spans="7:7" ht="15.75" customHeight="1">
      <c r="G399" s="111"/>
    </row>
    <row r="400" spans="7:7" ht="15.75" customHeight="1">
      <c r="G400" s="111"/>
    </row>
    <row r="401" spans="7:7" ht="15.75" customHeight="1">
      <c r="G401" s="111"/>
    </row>
    <row r="402" spans="7:7" ht="15.75" customHeight="1">
      <c r="G402" s="111"/>
    </row>
    <row r="403" spans="7:7" ht="15.75" customHeight="1">
      <c r="G403" s="111"/>
    </row>
    <row r="404" spans="7:7" ht="15.75" customHeight="1">
      <c r="G404" s="111"/>
    </row>
    <row r="405" spans="7:7" ht="15.75" customHeight="1">
      <c r="G405" s="111"/>
    </row>
    <row r="406" spans="7:7" ht="15.75" customHeight="1">
      <c r="G406" s="111"/>
    </row>
    <row r="407" spans="7:7" ht="15.75" customHeight="1">
      <c r="G407" s="111"/>
    </row>
    <row r="408" spans="7:7" ht="15.75" customHeight="1">
      <c r="G408" s="111"/>
    </row>
    <row r="409" spans="7:7" ht="15.75" customHeight="1">
      <c r="G409" s="111"/>
    </row>
    <row r="410" spans="7:7" ht="15.75" customHeight="1">
      <c r="G410" s="111"/>
    </row>
    <row r="411" spans="7:7" ht="15.75" customHeight="1">
      <c r="G411" s="111"/>
    </row>
    <row r="412" spans="7:7" ht="15.75" customHeight="1">
      <c r="G412" s="111"/>
    </row>
    <row r="413" spans="7:7" ht="15.75" customHeight="1">
      <c r="G413" s="111"/>
    </row>
    <row r="414" spans="7:7" ht="15.75" customHeight="1">
      <c r="G414" s="111"/>
    </row>
    <row r="415" spans="7:7" ht="15.75" customHeight="1">
      <c r="G415" s="111"/>
    </row>
    <row r="416" spans="7:7" ht="15.75" customHeight="1">
      <c r="G416" s="111"/>
    </row>
    <row r="417" spans="7:7" ht="15.75" customHeight="1">
      <c r="G417" s="111"/>
    </row>
    <row r="418" spans="7:7" ht="15.75" customHeight="1">
      <c r="G418" s="111"/>
    </row>
    <row r="419" spans="7:7" ht="15.75" customHeight="1">
      <c r="G419" s="111"/>
    </row>
    <row r="420" spans="7:7" ht="15.75" customHeight="1">
      <c r="G420" s="111"/>
    </row>
    <row r="421" spans="7:7" ht="15.75" customHeight="1">
      <c r="G421" s="111"/>
    </row>
    <row r="422" spans="7:7" ht="15.75" customHeight="1">
      <c r="G422" s="111"/>
    </row>
    <row r="423" spans="7:7" ht="15.75" customHeight="1">
      <c r="G423" s="111"/>
    </row>
    <row r="424" spans="7:7" ht="15.75" customHeight="1">
      <c r="G424" s="111"/>
    </row>
    <row r="425" spans="7:7" ht="15.75" customHeight="1">
      <c r="G425" s="111"/>
    </row>
    <row r="426" spans="7:7" ht="15.75" customHeight="1">
      <c r="G426" s="111"/>
    </row>
    <row r="427" spans="7:7" ht="15.75" customHeight="1">
      <c r="G427" s="111"/>
    </row>
    <row r="428" spans="7:7" ht="15.75" customHeight="1">
      <c r="G428" s="111"/>
    </row>
    <row r="429" spans="7:7" ht="15.75" customHeight="1">
      <c r="G429" s="111"/>
    </row>
    <row r="430" spans="7:7" ht="15.75" customHeight="1">
      <c r="G430" s="111"/>
    </row>
    <row r="431" spans="7:7" ht="15.75" customHeight="1">
      <c r="G431" s="111"/>
    </row>
    <row r="432" spans="7:7" ht="15.75" customHeight="1">
      <c r="G432" s="111"/>
    </row>
    <row r="433" spans="7:7" ht="15.75" customHeight="1">
      <c r="G433" s="111"/>
    </row>
    <row r="434" spans="7:7" ht="15.75" customHeight="1">
      <c r="G434" s="111"/>
    </row>
    <row r="435" spans="7:7" ht="15.75" customHeight="1">
      <c r="G435" s="111"/>
    </row>
    <row r="436" spans="7:7" ht="15.75" customHeight="1">
      <c r="G436" s="111"/>
    </row>
    <row r="437" spans="7:7" ht="15.75" customHeight="1">
      <c r="G437" s="111"/>
    </row>
    <row r="438" spans="7:7" ht="15.75" customHeight="1">
      <c r="G438" s="111"/>
    </row>
    <row r="439" spans="7:7" ht="15.75" customHeight="1">
      <c r="G439" s="111"/>
    </row>
    <row r="440" spans="7:7" ht="15.75" customHeight="1">
      <c r="G440" s="111"/>
    </row>
    <row r="441" spans="7:7" ht="15.75" customHeight="1">
      <c r="G441" s="111"/>
    </row>
    <row r="442" spans="7:7" ht="15.75" customHeight="1">
      <c r="G442" s="111"/>
    </row>
    <row r="443" spans="7:7" ht="15.75" customHeight="1">
      <c r="G443" s="111"/>
    </row>
    <row r="444" spans="7:7" ht="15.75" customHeight="1">
      <c r="G444" s="111"/>
    </row>
    <row r="445" spans="7:7" ht="15.75" customHeight="1">
      <c r="G445" s="111"/>
    </row>
    <row r="446" spans="7:7" ht="15.75" customHeight="1">
      <c r="G446" s="111"/>
    </row>
    <row r="447" spans="7:7" ht="15.75" customHeight="1">
      <c r="G447" s="111"/>
    </row>
    <row r="448" spans="7:7" ht="15.75" customHeight="1">
      <c r="G448" s="111"/>
    </row>
    <row r="449" spans="7:7" ht="15.75" customHeight="1">
      <c r="G449" s="111"/>
    </row>
    <row r="450" spans="7:7" ht="15.75" customHeight="1">
      <c r="G450" s="111"/>
    </row>
    <row r="451" spans="7:7" ht="15.75" customHeight="1">
      <c r="G451" s="111"/>
    </row>
    <row r="452" spans="7:7" ht="15.75" customHeight="1">
      <c r="G452" s="111"/>
    </row>
    <row r="453" spans="7:7" ht="15.75" customHeight="1">
      <c r="G453" s="111"/>
    </row>
    <row r="454" spans="7:7" ht="15.75" customHeight="1">
      <c r="G454" s="111"/>
    </row>
    <row r="455" spans="7:7" ht="15.75" customHeight="1">
      <c r="G455" s="111"/>
    </row>
    <row r="456" spans="7:7" ht="15.75" customHeight="1">
      <c r="G456" s="111"/>
    </row>
    <row r="457" spans="7:7" ht="15.75" customHeight="1">
      <c r="G457" s="111"/>
    </row>
    <row r="458" spans="7:7" ht="15.75" customHeight="1">
      <c r="G458" s="111"/>
    </row>
    <row r="459" spans="7:7" ht="15.75" customHeight="1">
      <c r="G459" s="111"/>
    </row>
    <row r="460" spans="7:7" ht="15.75" customHeight="1">
      <c r="G460" s="111"/>
    </row>
    <row r="461" spans="7:7" ht="15.75" customHeight="1">
      <c r="G461" s="111"/>
    </row>
    <row r="462" spans="7:7" ht="15.75" customHeight="1">
      <c r="G462" s="111"/>
    </row>
    <row r="463" spans="7:7" ht="15.75" customHeight="1">
      <c r="G463" s="111"/>
    </row>
    <row r="464" spans="7:7" ht="15.75" customHeight="1">
      <c r="G464" s="111"/>
    </row>
    <row r="465" spans="7:7" ht="15.75" customHeight="1">
      <c r="G465" s="111"/>
    </row>
    <row r="466" spans="7:7" ht="15.75" customHeight="1">
      <c r="G466" s="111"/>
    </row>
    <row r="467" spans="7:7" ht="15.75" customHeight="1">
      <c r="G467" s="111"/>
    </row>
    <row r="468" spans="7:7" ht="15.75" customHeight="1">
      <c r="G468" s="111"/>
    </row>
    <row r="469" spans="7:7" ht="15.75" customHeight="1">
      <c r="G469" s="111"/>
    </row>
    <row r="470" spans="7:7" ht="15.75" customHeight="1">
      <c r="G470" s="111"/>
    </row>
    <row r="471" spans="7:7" ht="15.75" customHeight="1">
      <c r="G471" s="111"/>
    </row>
    <row r="472" spans="7:7" ht="15.75" customHeight="1">
      <c r="G472" s="111"/>
    </row>
    <row r="473" spans="7:7" ht="15.75" customHeight="1">
      <c r="G473" s="111"/>
    </row>
    <row r="474" spans="7:7" ht="15.75" customHeight="1">
      <c r="G474" s="111"/>
    </row>
    <row r="475" spans="7:7" ht="15.75" customHeight="1">
      <c r="G475" s="111"/>
    </row>
    <row r="476" spans="7:7" ht="15.75" customHeight="1">
      <c r="G476" s="111"/>
    </row>
    <row r="477" spans="7:7" ht="15.75" customHeight="1">
      <c r="G477" s="111"/>
    </row>
    <row r="478" spans="7:7" ht="15.75" customHeight="1">
      <c r="G478" s="111"/>
    </row>
    <row r="479" spans="7:7" ht="15.75" customHeight="1">
      <c r="G479" s="111"/>
    </row>
    <row r="480" spans="7:7" ht="15.75" customHeight="1">
      <c r="G480" s="111"/>
    </row>
    <row r="481" spans="7:7" ht="15.75" customHeight="1">
      <c r="G481" s="111"/>
    </row>
    <row r="482" spans="7:7" ht="15.75" customHeight="1">
      <c r="G482" s="111"/>
    </row>
    <row r="483" spans="7:7" ht="15.75" customHeight="1">
      <c r="G483" s="111"/>
    </row>
    <row r="484" spans="7:7" ht="15.75" customHeight="1">
      <c r="G484" s="111"/>
    </row>
    <row r="485" spans="7:7" ht="15.75" customHeight="1">
      <c r="G485" s="111"/>
    </row>
    <row r="486" spans="7:7" ht="15.75" customHeight="1">
      <c r="G486" s="111"/>
    </row>
    <row r="487" spans="7:7" ht="15.75" customHeight="1">
      <c r="G487" s="111"/>
    </row>
    <row r="488" spans="7:7" ht="15.75" customHeight="1">
      <c r="G488" s="111"/>
    </row>
    <row r="489" spans="7:7" ht="15.75" customHeight="1">
      <c r="G489" s="111"/>
    </row>
    <row r="490" spans="7:7" ht="15.75" customHeight="1">
      <c r="G490" s="111"/>
    </row>
    <row r="491" spans="7:7" ht="15.75" customHeight="1">
      <c r="G491" s="111"/>
    </row>
    <row r="492" spans="7:7" ht="15.75" customHeight="1">
      <c r="G492" s="111"/>
    </row>
    <row r="493" spans="7:7" ht="15.75" customHeight="1">
      <c r="G493" s="111"/>
    </row>
    <row r="494" spans="7:7" ht="15.75" customHeight="1">
      <c r="G494" s="111"/>
    </row>
    <row r="495" spans="7:7" ht="15.75" customHeight="1">
      <c r="G495" s="111"/>
    </row>
    <row r="496" spans="7:7" ht="15.75" customHeight="1">
      <c r="G496" s="111"/>
    </row>
    <row r="497" spans="7:7" ht="15.75" customHeight="1">
      <c r="G497" s="111"/>
    </row>
    <row r="498" spans="7:7" ht="15.75" customHeight="1">
      <c r="G498" s="111"/>
    </row>
    <row r="499" spans="7:7" ht="15.75" customHeight="1">
      <c r="G499" s="111"/>
    </row>
    <row r="500" spans="7:7" ht="15.75" customHeight="1">
      <c r="G500" s="111"/>
    </row>
    <row r="501" spans="7:7" ht="15.75" customHeight="1">
      <c r="G501" s="111"/>
    </row>
    <row r="502" spans="7:7" ht="15.75" customHeight="1">
      <c r="G502" s="111"/>
    </row>
    <row r="503" spans="7:7" ht="15.75" customHeight="1">
      <c r="G503" s="111"/>
    </row>
    <row r="504" spans="7:7" ht="15.75" customHeight="1">
      <c r="G504" s="111"/>
    </row>
    <row r="505" spans="7:7" ht="15.75" customHeight="1">
      <c r="G505" s="111"/>
    </row>
    <row r="506" spans="7:7" ht="15.75" customHeight="1">
      <c r="G506" s="111"/>
    </row>
    <row r="507" spans="7:7" ht="15.75" customHeight="1">
      <c r="G507" s="111"/>
    </row>
    <row r="508" spans="7:7" ht="15.75" customHeight="1">
      <c r="G508" s="111"/>
    </row>
    <row r="509" spans="7:7" ht="15.75" customHeight="1">
      <c r="G509" s="111"/>
    </row>
    <row r="510" spans="7:7" ht="15.75" customHeight="1">
      <c r="G510" s="111"/>
    </row>
    <row r="511" spans="7:7" ht="15.75" customHeight="1">
      <c r="G511" s="111"/>
    </row>
    <row r="512" spans="7:7" ht="15.75" customHeight="1">
      <c r="G512" s="111"/>
    </row>
    <row r="513" spans="7:7" ht="15.75" customHeight="1">
      <c r="G513" s="111"/>
    </row>
    <row r="514" spans="7:7" ht="15.75" customHeight="1">
      <c r="G514" s="111"/>
    </row>
    <row r="515" spans="7:7" ht="15.75" customHeight="1">
      <c r="G515" s="111"/>
    </row>
    <row r="516" spans="7:7" ht="15.75" customHeight="1">
      <c r="G516" s="111"/>
    </row>
    <row r="517" spans="7:7" ht="15.75" customHeight="1">
      <c r="G517" s="111"/>
    </row>
    <row r="518" spans="7:7" ht="15.75" customHeight="1">
      <c r="G518" s="111"/>
    </row>
    <row r="519" spans="7:7" ht="15.75" customHeight="1">
      <c r="G519" s="111"/>
    </row>
    <row r="520" spans="7:7" ht="15.75" customHeight="1">
      <c r="G520" s="111"/>
    </row>
    <row r="521" spans="7:7" ht="15.75" customHeight="1">
      <c r="G521" s="111"/>
    </row>
    <row r="522" spans="7:7" ht="15.75" customHeight="1">
      <c r="G522" s="111"/>
    </row>
    <row r="523" spans="7:7" ht="15.75" customHeight="1">
      <c r="G523" s="111"/>
    </row>
    <row r="524" spans="7:7" ht="15.75" customHeight="1">
      <c r="G524" s="111"/>
    </row>
    <row r="525" spans="7:7" ht="15.75" customHeight="1">
      <c r="G525" s="111"/>
    </row>
    <row r="526" spans="7:7" ht="15.75" customHeight="1">
      <c r="G526" s="111"/>
    </row>
    <row r="527" spans="7:7" ht="15.75" customHeight="1">
      <c r="G527" s="111"/>
    </row>
    <row r="528" spans="7:7" ht="15.75" customHeight="1">
      <c r="G528" s="111"/>
    </row>
    <row r="529" spans="7:7" ht="15.75" customHeight="1">
      <c r="G529" s="111"/>
    </row>
    <row r="530" spans="7:7" ht="15.75" customHeight="1">
      <c r="G530" s="111"/>
    </row>
    <row r="531" spans="7:7" ht="15.75" customHeight="1">
      <c r="G531" s="111"/>
    </row>
    <row r="532" spans="7:7" ht="15.75" customHeight="1">
      <c r="G532" s="111"/>
    </row>
    <row r="533" spans="7:7" ht="15.75" customHeight="1">
      <c r="G533" s="111"/>
    </row>
    <row r="534" spans="7:7" ht="15.75" customHeight="1">
      <c r="G534" s="111"/>
    </row>
    <row r="535" spans="7:7" ht="15.75" customHeight="1">
      <c r="G535" s="111"/>
    </row>
    <row r="536" spans="7:7" ht="15.75" customHeight="1">
      <c r="G536" s="111"/>
    </row>
    <row r="537" spans="7:7" ht="15.75" customHeight="1">
      <c r="G537" s="111"/>
    </row>
    <row r="538" spans="7:7" ht="15.75" customHeight="1">
      <c r="G538" s="111"/>
    </row>
    <row r="539" spans="7:7" ht="15.75" customHeight="1">
      <c r="G539" s="111"/>
    </row>
    <row r="540" spans="7:7" ht="15.75" customHeight="1">
      <c r="G540" s="111"/>
    </row>
    <row r="541" spans="7:7" ht="15.75" customHeight="1">
      <c r="G541" s="111"/>
    </row>
    <row r="542" spans="7:7" ht="15.75" customHeight="1">
      <c r="G542" s="111"/>
    </row>
    <row r="543" spans="7:7" ht="15.75" customHeight="1">
      <c r="G543" s="111"/>
    </row>
    <row r="544" spans="7:7" ht="15.75" customHeight="1">
      <c r="G544" s="111"/>
    </row>
    <row r="545" spans="7:7" ht="15.75" customHeight="1">
      <c r="G545" s="111"/>
    </row>
    <row r="546" spans="7:7" ht="15.75" customHeight="1">
      <c r="G546" s="111"/>
    </row>
    <row r="547" spans="7:7" ht="15.75" customHeight="1">
      <c r="G547" s="111"/>
    </row>
    <row r="548" spans="7:7" ht="15.75" customHeight="1">
      <c r="G548" s="111"/>
    </row>
    <row r="549" spans="7:7" ht="15.75" customHeight="1">
      <c r="G549" s="111"/>
    </row>
    <row r="550" spans="7:7" ht="15.75" customHeight="1">
      <c r="G550" s="111"/>
    </row>
    <row r="551" spans="7:7" ht="15.75" customHeight="1">
      <c r="G551" s="111"/>
    </row>
    <row r="552" spans="7:7" ht="15.75" customHeight="1">
      <c r="G552" s="111"/>
    </row>
    <row r="553" spans="7:7" ht="15.75" customHeight="1">
      <c r="G553" s="111"/>
    </row>
    <row r="554" spans="7:7" ht="15.75" customHeight="1">
      <c r="G554" s="111"/>
    </row>
    <row r="555" spans="7:7" ht="15.75" customHeight="1">
      <c r="G555" s="111"/>
    </row>
    <row r="556" spans="7:7" ht="15.75" customHeight="1">
      <c r="G556" s="111"/>
    </row>
    <row r="557" spans="7:7" ht="15.75" customHeight="1">
      <c r="G557" s="111"/>
    </row>
    <row r="558" spans="7:7" ht="15.75" customHeight="1">
      <c r="G558" s="111"/>
    </row>
    <row r="559" spans="7:7" ht="15.75" customHeight="1">
      <c r="G559" s="111"/>
    </row>
    <row r="560" spans="7:7" ht="15.75" customHeight="1">
      <c r="G560" s="111"/>
    </row>
    <row r="561" spans="7:7" ht="15.75" customHeight="1">
      <c r="G561" s="111"/>
    </row>
    <row r="562" spans="7:7" ht="15.75" customHeight="1">
      <c r="G562" s="111"/>
    </row>
    <row r="563" spans="7:7" ht="15.75" customHeight="1">
      <c r="G563" s="111"/>
    </row>
    <row r="564" spans="7:7" ht="15.75" customHeight="1">
      <c r="G564" s="111"/>
    </row>
    <row r="565" spans="7:7" ht="15.75" customHeight="1">
      <c r="G565" s="111"/>
    </row>
    <row r="566" spans="7:7" ht="15.75" customHeight="1">
      <c r="G566" s="111"/>
    </row>
    <row r="567" spans="7:7" ht="15.75" customHeight="1">
      <c r="G567" s="111"/>
    </row>
    <row r="568" spans="7:7" ht="15.75" customHeight="1">
      <c r="G568" s="111"/>
    </row>
    <row r="569" spans="7:7" ht="15.75" customHeight="1">
      <c r="G569" s="111"/>
    </row>
    <row r="570" spans="7:7" ht="15.75" customHeight="1">
      <c r="G570" s="111"/>
    </row>
    <row r="571" spans="7:7" ht="15.75" customHeight="1">
      <c r="G571" s="111"/>
    </row>
    <row r="572" spans="7:7" ht="15.75" customHeight="1">
      <c r="G572" s="111"/>
    </row>
    <row r="573" spans="7:7" ht="15.75" customHeight="1">
      <c r="G573" s="111"/>
    </row>
    <row r="574" spans="7:7" ht="15.75" customHeight="1">
      <c r="G574" s="111"/>
    </row>
    <row r="575" spans="7:7" ht="15.75" customHeight="1">
      <c r="G575" s="111"/>
    </row>
    <row r="576" spans="7:7" ht="15.75" customHeight="1">
      <c r="G576" s="111"/>
    </row>
    <row r="577" spans="7:7" ht="15.75" customHeight="1">
      <c r="G577" s="111"/>
    </row>
    <row r="578" spans="7:7" ht="15.75" customHeight="1">
      <c r="G578" s="111"/>
    </row>
    <row r="579" spans="7:7" ht="15.75" customHeight="1">
      <c r="G579" s="111"/>
    </row>
    <row r="580" spans="7:7" ht="15.75" customHeight="1">
      <c r="G580" s="111"/>
    </row>
    <row r="581" spans="7:7" ht="15.75" customHeight="1">
      <c r="G581" s="111"/>
    </row>
    <row r="582" spans="7:7" ht="15.75" customHeight="1">
      <c r="G582" s="111"/>
    </row>
    <row r="583" spans="7:7" ht="15.75" customHeight="1">
      <c r="G583" s="111"/>
    </row>
    <row r="584" spans="7:7" ht="15.75" customHeight="1">
      <c r="G584" s="111"/>
    </row>
    <row r="585" spans="7:7" ht="15.75" customHeight="1">
      <c r="G585" s="111"/>
    </row>
    <row r="586" spans="7:7" ht="15.75" customHeight="1">
      <c r="G586" s="111"/>
    </row>
    <row r="587" spans="7:7" ht="15.75" customHeight="1">
      <c r="G587" s="111"/>
    </row>
    <row r="588" spans="7:7" ht="15.75" customHeight="1">
      <c r="G588" s="111"/>
    </row>
    <row r="589" spans="7:7" ht="15.75" customHeight="1">
      <c r="G589" s="111"/>
    </row>
    <row r="590" spans="7:7" ht="15.75" customHeight="1">
      <c r="G590" s="111"/>
    </row>
    <row r="591" spans="7:7" ht="15.75" customHeight="1">
      <c r="G591" s="111"/>
    </row>
    <row r="592" spans="7:7" ht="15.75" customHeight="1">
      <c r="G592" s="111"/>
    </row>
    <row r="593" spans="7:7" ht="15.75" customHeight="1">
      <c r="G593" s="111"/>
    </row>
    <row r="594" spans="7:7" ht="15.75" customHeight="1">
      <c r="G594" s="111"/>
    </row>
    <row r="595" spans="7:7" ht="15.75" customHeight="1">
      <c r="G595" s="111"/>
    </row>
    <row r="596" spans="7:7" ht="15.75" customHeight="1">
      <c r="G596" s="111"/>
    </row>
    <row r="597" spans="7:7" ht="15.75" customHeight="1">
      <c r="G597" s="111"/>
    </row>
    <row r="598" spans="7:7" ht="15.75" customHeight="1">
      <c r="G598" s="111"/>
    </row>
    <row r="599" spans="7:7" ht="15.75" customHeight="1">
      <c r="G599" s="111"/>
    </row>
    <row r="600" spans="7:7" ht="15.75" customHeight="1">
      <c r="G600" s="111"/>
    </row>
    <row r="601" spans="7:7" ht="15.75" customHeight="1">
      <c r="G601" s="111"/>
    </row>
    <row r="602" spans="7:7" ht="15.75" customHeight="1">
      <c r="G602" s="111"/>
    </row>
    <row r="603" spans="7:7" ht="15.75" customHeight="1">
      <c r="G603" s="111"/>
    </row>
    <row r="604" spans="7:7" ht="15.75" customHeight="1">
      <c r="G604" s="111"/>
    </row>
    <row r="605" spans="7:7" ht="15.75" customHeight="1">
      <c r="G605" s="111"/>
    </row>
    <row r="606" spans="7:7" ht="15.75" customHeight="1">
      <c r="G606" s="111"/>
    </row>
    <row r="607" spans="7:7" ht="15.75" customHeight="1">
      <c r="G607" s="111"/>
    </row>
    <row r="608" spans="7:7" ht="15.75" customHeight="1">
      <c r="G608" s="111"/>
    </row>
    <row r="609" spans="7:7" ht="15.75" customHeight="1">
      <c r="G609" s="111"/>
    </row>
    <row r="610" spans="7:7" ht="15.75" customHeight="1">
      <c r="G610" s="111"/>
    </row>
    <row r="611" spans="7:7" ht="15.75" customHeight="1">
      <c r="G611" s="111"/>
    </row>
    <row r="612" spans="7:7" ht="15.75" customHeight="1">
      <c r="G612" s="111"/>
    </row>
    <row r="613" spans="7:7" ht="15.75" customHeight="1">
      <c r="G613" s="111"/>
    </row>
    <row r="614" spans="7:7" ht="15.75" customHeight="1">
      <c r="G614" s="111"/>
    </row>
    <row r="615" spans="7:7" ht="15.75" customHeight="1">
      <c r="G615" s="111"/>
    </row>
    <row r="616" spans="7:7" ht="15.75" customHeight="1">
      <c r="G616" s="111"/>
    </row>
    <row r="617" spans="7:7" ht="15.75" customHeight="1">
      <c r="G617" s="111"/>
    </row>
    <row r="618" spans="7:7" ht="15.75" customHeight="1">
      <c r="G618" s="111"/>
    </row>
    <row r="619" spans="7:7" ht="15.75" customHeight="1">
      <c r="G619" s="111"/>
    </row>
    <row r="620" spans="7:7" ht="15.75" customHeight="1">
      <c r="G620" s="111"/>
    </row>
    <row r="621" spans="7:7" ht="15.75" customHeight="1">
      <c r="G621" s="111"/>
    </row>
    <row r="622" spans="7:7" ht="15.75" customHeight="1">
      <c r="G622" s="111"/>
    </row>
    <row r="623" spans="7:7" ht="15.75" customHeight="1">
      <c r="G623" s="111"/>
    </row>
    <row r="624" spans="7:7" ht="15.75" customHeight="1">
      <c r="G624" s="111"/>
    </row>
    <row r="625" spans="7:7" ht="15.75" customHeight="1">
      <c r="G625" s="111"/>
    </row>
    <row r="626" spans="7:7" ht="15.75" customHeight="1">
      <c r="G626" s="111"/>
    </row>
    <row r="627" spans="7:7" ht="15.75" customHeight="1">
      <c r="G627" s="111"/>
    </row>
    <row r="628" spans="7:7" ht="15.75" customHeight="1">
      <c r="G628" s="111"/>
    </row>
    <row r="629" spans="7:7" ht="15.75" customHeight="1">
      <c r="G629" s="111"/>
    </row>
    <row r="630" spans="7:7" ht="15.75" customHeight="1">
      <c r="G630" s="111"/>
    </row>
    <row r="631" spans="7:7" ht="15.75" customHeight="1">
      <c r="G631" s="111"/>
    </row>
    <row r="632" spans="7:7" ht="15.75" customHeight="1">
      <c r="G632" s="111"/>
    </row>
    <row r="633" spans="7:7" ht="15.75" customHeight="1">
      <c r="G633" s="111"/>
    </row>
    <row r="634" spans="7:7" ht="15.75" customHeight="1">
      <c r="G634" s="111"/>
    </row>
    <row r="635" spans="7:7" ht="15.75" customHeight="1">
      <c r="G635" s="111"/>
    </row>
    <row r="636" spans="7:7" ht="15.75" customHeight="1">
      <c r="G636" s="111"/>
    </row>
    <row r="637" spans="7:7" ht="15.75" customHeight="1">
      <c r="G637" s="111"/>
    </row>
    <row r="638" spans="7:7" ht="15.75" customHeight="1">
      <c r="G638" s="111"/>
    </row>
    <row r="639" spans="7:7" ht="15.75" customHeight="1">
      <c r="G639" s="111"/>
    </row>
    <row r="640" spans="7:7" ht="15.75" customHeight="1">
      <c r="G640" s="111"/>
    </row>
    <row r="641" spans="7:7" ht="15.75" customHeight="1">
      <c r="G641" s="111"/>
    </row>
    <row r="642" spans="7:7" ht="15.75" customHeight="1">
      <c r="G642" s="111"/>
    </row>
    <row r="643" spans="7:7" ht="15.75" customHeight="1">
      <c r="G643" s="111"/>
    </row>
    <row r="644" spans="7:7" ht="15.75" customHeight="1">
      <c r="G644" s="111"/>
    </row>
    <row r="645" spans="7:7" ht="15.75" customHeight="1">
      <c r="G645" s="111"/>
    </row>
    <row r="646" spans="7:7" ht="15.75" customHeight="1">
      <c r="G646" s="111"/>
    </row>
    <row r="647" spans="7:7" ht="15.75" customHeight="1">
      <c r="G647" s="111"/>
    </row>
    <row r="648" spans="7:7" ht="15.75" customHeight="1">
      <c r="G648" s="111"/>
    </row>
    <row r="649" spans="7:7" ht="15.75" customHeight="1">
      <c r="G649" s="111"/>
    </row>
    <row r="650" spans="7:7" ht="15.75" customHeight="1">
      <c r="G650" s="111"/>
    </row>
    <row r="651" spans="7:7" ht="15.75" customHeight="1">
      <c r="G651" s="111"/>
    </row>
    <row r="652" spans="7:7" ht="15.75" customHeight="1">
      <c r="G652" s="111"/>
    </row>
    <row r="653" spans="7:7" ht="15.75" customHeight="1">
      <c r="G653" s="111"/>
    </row>
    <row r="654" spans="7:7" ht="15.75" customHeight="1">
      <c r="G654" s="111"/>
    </row>
    <row r="655" spans="7:7" ht="15.75" customHeight="1">
      <c r="G655" s="111"/>
    </row>
    <row r="656" spans="7:7" ht="15.75" customHeight="1">
      <c r="G656" s="111"/>
    </row>
    <row r="657" spans="7:7" ht="15.75" customHeight="1">
      <c r="G657" s="111"/>
    </row>
    <row r="658" spans="7:7" ht="15.75" customHeight="1">
      <c r="G658" s="111"/>
    </row>
    <row r="659" spans="7:7" ht="15.75" customHeight="1">
      <c r="G659" s="111"/>
    </row>
    <row r="660" spans="7:7" ht="15.75" customHeight="1">
      <c r="G660" s="111"/>
    </row>
    <row r="661" spans="7:7" ht="15.75" customHeight="1">
      <c r="G661" s="111"/>
    </row>
    <row r="662" spans="7:7" ht="15.75" customHeight="1">
      <c r="G662" s="111"/>
    </row>
    <row r="663" spans="7:7" ht="15.75" customHeight="1">
      <c r="G663" s="111"/>
    </row>
    <row r="664" spans="7:7" ht="15.75" customHeight="1">
      <c r="G664" s="111"/>
    </row>
    <row r="665" spans="7:7" ht="15.75" customHeight="1">
      <c r="G665" s="111"/>
    </row>
    <row r="666" spans="7:7" ht="15.75" customHeight="1">
      <c r="G666" s="111"/>
    </row>
    <row r="667" spans="7:7" ht="15.75" customHeight="1">
      <c r="G667" s="111"/>
    </row>
    <row r="668" spans="7:7" ht="15.75" customHeight="1">
      <c r="G668" s="111"/>
    </row>
    <row r="669" spans="7:7" ht="15.75" customHeight="1">
      <c r="G669" s="111"/>
    </row>
    <row r="670" spans="7:7" ht="15.75" customHeight="1">
      <c r="G670" s="111"/>
    </row>
    <row r="671" spans="7:7" ht="15.75" customHeight="1">
      <c r="G671" s="111"/>
    </row>
    <row r="672" spans="7:7" ht="15.75" customHeight="1">
      <c r="G672" s="111"/>
    </row>
    <row r="673" spans="7:7" ht="15.75" customHeight="1">
      <c r="G673" s="111"/>
    </row>
    <row r="674" spans="7:7" ht="15.75" customHeight="1">
      <c r="G674" s="111"/>
    </row>
    <row r="675" spans="7:7" ht="15.75" customHeight="1">
      <c r="G675" s="111"/>
    </row>
    <row r="676" spans="7:7" ht="15.75" customHeight="1">
      <c r="G676" s="111"/>
    </row>
    <row r="677" spans="7:7" ht="15.75" customHeight="1">
      <c r="G677" s="111"/>
    </row>
    <row r="678" spans="7:7" ht="15.75" customHeight="1">
      <c r="G678" s="111"/>
    </row>
    <row r="679" spans="7:7" ht="15.75" customHeight="1">
      <c r="G679" s="111"/>
    </row>
    <row r="680" spans="7:7" ht="15.75" customHeight="1">
      <c r="G680" s="111"/>
    </row>
    <row r="681" spans="7:7" ht="15.75" customHeight="1">
      <c r="G681" s="111"/>
    </row>
    <row r="682" spans="7:7" ht="15.75" customHeight="1">
      <c r="G682" s="111"/>
    </row>
    <row r="683" spans="7:7" ht="15.75" customHeight="1">
      <c r="G683" s="111"/>
    </row>
    <row r="684" spans="7:7" ht="15.75" customHeight="1">
      <c r="G684" s="111"/>
    </row>
    <row r="685" spans="7:7" ht="15.75" customHeight="1">
      <c r="G685" s="111"/>
    </row>
    <row r="686" spans="7:7" ht="15.75" customHeight="1">
      <c r="G686" s="111"/>
    </row>
    <row r="687" spans="7:7" ht="15.75" customHeight="1">
      <c r="G687" s="111"/>
    </row>
    <row r="688" spans="7:7" ht="15.75" customHeight="1">
      <c r="G688" s="111"/>
    </row>
    <row r="689" spans="7:7" ht="15.75" customHeight="1">
      <c r="G689" s="111"/>
    </row>
    <row r="690" spans="7:7" ht="15.75" customHeight="1">
      <c r="G690" s="111"/>
    </row>
    <row r="691" spans="7:7" ht="15.75" customHeight="1">
      <c r="G691" s="111"/>
    </row>
    <row r="692" spans="7:7" ht="15.75" customHeight="1">
      <c r="G692" s="111"/>
    </row>
    <row r="693" spans="7:7" ht="15.75" customHeight="1">
      <c r="G693" s="111"/>
    </row>
    <row r="694" spans="7:7" ht="15.75" customHeight="1">
      <c r="G694" s="111"/>
    </row>
    <row r="695" spans="7:7" ht="15.75" customHeight="1">
      <c r="G695" s="111"/>
    </row>
    <row r="696" spans="7:7" ht="15.75" customHeight="1">
      <c r="G696" s="111"/>
    </row>
    <row r="697" spans="7:7" ht="15.75" customHeight="1">
      <c r="G697" s="111"/>
    </row>
    <row r="698" spans="7:7" ht="15.75" customHeight="1">
      <c r="G698" s="111"/>
    </row>
    <row r="699" spans="7:7" ht="15.75" customHeight="1">
      <c r="G699" s="111"/>
    </row>
    <row r="700" spans="7:7" ht="15.75" customHeight="1">
      <c r="G700" s="111"/>
    </row>
    <row r="701" spans="7:7" ht="15.75" customHeight="1">
      <c r="G701" s="111"/>
    </row>
    <row r="702" spans="7:7" ht="15.75" customHeight="1">
      <c r="G702" s="111"/>
    </row>
    <row r="703" spans="7:7" ht="15.75" customHeight="1">
      <c r="G703" s="111"/>
    </row>
    <row r="704" spans="7:7" ht="15.75" customHeight="1">
      <c r="G704" s="111"/>
    </row>
    <row r="705" spans="7:7" ht="15.75" customHeight="1">
      <c r="G705" s="111"/>
    </row>
    <row r="706" spans="7:7" ht="15.75" customHeight="1">
      <c r="G706" s="111"/>
    </row>
    <row r="707" spans="7:7" ht="15.75" customHeight="1">
      <c r="G707" s="111"/>
    </row>
    <row r="708" spans="7:7" ht="15.75" customHeight="1">
      <c r="G708" s="111"/>
    </row>
    <row r="709" spans="7:7" ht="15.75" customHeight="1">
      <c r="G709" s="111"/>
    </row>
    <row r="710" spans="7:7" ht="15.75" customHeight="1">
      <c r="G710" s="111"/>
    </row>
    <row r="711" spans="7:7" ht="15.75" customHeight="1">
      <c r="G711" s="111"/>
    </row>
    <row r="712" spans="7:7" ht="15.75" customHeight="1">
      <c r="G712" s="111"/>
    </row>
    <row r="713" spans="7:7" ht="15.75" customHeight="1">
      <c r="G713" s="111"/>
    </row>
    <row r="714" spans="7:7" ht="15.75" customHeight="1">
      <c r="G714" s="111"/>
    </row>
    <row r="715" spans="7:7" ht="15.75" customHeight="1">
      <c r="G715" s="111"/>
    </row>
    <row r="716" spans="7:7" ht="15.75" customHeight="1">
      <c r="G716" s="111"/>
    </row>
    <row r="717" spans="7:7" ht="15.75" customHeight="1">
      <c r="G717" s="111"/>
    </row>
    <row r="718" spans="7:7" ht="15.75" customHeight="1">
      <c r="G718" s="111"/>
    </row>
    <row r="719" spans="7:7" ht="15.75" customHeight="1">
      <c r="G719" s="111"/>
    </row>
    <row r="720" spans="7:7" ht="15.75" customHeight="1">
      <c r="G720" s="111"/>
    </row>
    <row r="721" spans="7:7" ht="15.75" customHeight="1">
      <c r="G721" s="111"/>
    </row>
    <row r="722" spans="7:7" ht="15.75" customHeight="1">
      <c r="G722" s="111"/>
    </row>
    <row r="723" spans="7:7" ht="15.75" customHeight="1">
      <c r="G723" s="111"/>
    </row>
    <row r="724" spans="7:7" ht="15.75" customHeight="1">
      <c r="G724" s="111"/>
    </row>
    <row r="725" spans="7:7" ht="15.75" customHeight="1">
      <c r="G725" s="111"/>
    </row>
    <row r="726" spans="7:7" ht="15.75" customHeight="1">
      <c r="G726" s="111"/>
    </row>
    <row r="727" spans="7:7" ht="15.75" customHeight="1">
      <c r="G727" s="111"/>
    </row>
    <row r="728" spans="7:7" ht="15.75" customHeight="1">
      <c r="G728" s="111"/>
    </row>
    <row r="729" spans="7:7" ht="15.75" customHeight="1">
      <c r="G729" s="111"/>
    </row>
    <row r="730" spans="7:7" ht="15.75" customHeight="1">
      <c r="G730" s="111"/>
    </row>
    <row r="731" spans="7:7" ht="15.75" customHeight="1">
      <c r="G731" s="111"/>
    </row>
    <row r="732" spans="7:7" ht="15.75" customHeight="1">
      <c r="G732" s="111"/>
    </row>
    <row r="733" spans="7:7" ht="15.75" customHeight="1">
      <c r="G733" s="111"/>
    </row>
    <row r="734" spans="7:7" ht="15.75" customHeight="1">
      <c r="G734" s="111"/>
    </row>
    <row r="735" spans="7:7" ht="15.75" customHeight="1">
      <c r="G735" s="111"/>
    </row>
    <row r="736" spans="7:7" ht="15.75" customHeight="1">
      <c r="G736" s="111"/>
    </row>
    <row r="737" spans="7:7" ht="15.75" customHeight="1">
      <c r="G737" s="111"/>
    </row>
    <row r="738" spans="7:7" ht="15.75" customHeight="1">
      <c r="G738" s="111"/>
    </row>
    <row r="739" spans="7:7" ht="15.75" customHeight="1">
      <c r="G739" s="111"/>
    </row>
    <row r="740" spans="7:7" ht="15.75" customHeight="1">
      <c r="G740" s="111"/>
    </row>
    <row r="741" spans="7:7" ht="15.75" customHeight="1">
      <c r="G741" s="111"/>
    </row>
    <row r="742" spans="7:7" ht="15.75" customHeight="1">
      <c r="G742" s="111"/>
    </row>
    <row r="743" spans="7:7" ht="15.75" customHeight="1">
      <c r="G743" s="111"/>
    </row>
    <row r="744" spans="7:7" ht="15.75" customHeight="1">
      <c r="G744" s="111"/>
    </row>
    <row r="745" spans="7:7" ht="15.75" customHeight="1">
      <c r="G745" s="111"/>
    </row>
    <row r="746" spans="7:7" ht="15.75" customHeight="1">
      <c r="G746" s="111"/>
    </row>
    <row r="747" spans="7:7" ht="15.75" customHeight="1">
      <c r="G747" s="111"/>
    </row>
    <row r="748" spans="7:7" ht="15.75" customHeight="1">
      <c r="G748" s="111"/>
    </row>
    <row r="749" spans="7:7" ht="15.75" customHeight="1">
      <c r="G749" s="111"/>
    </row>
    <row r="750" spans="7:7" ht="15.75" customHeight="1">
      <c r="G750" s="111"/>
    </row>
    <row r="751" spans="7:7" ht="15.75" customHeight="1">
      <c r="G751" s="111"/>
    </row>
    <row r="752" spans="7:7" ht="15.75" customHeight="1">
      <c r="G752" s="111"/>
    </row>
    <row r="753" spans="7:7" ht="15.75" customHeight="1">
      <c r="G753" s="111"/>
    </row>
    <row r="754" spans="7:7" ht="15.75" customHeight="1">
      <c r="G754" s="111"/>
    </row>
    <row r="755" spans="7:7" ht="15.75" customHeight="1">
      <c r="G755" s="111"/>
    </row>
    <row r="756" spans="7:7" ht="15.75" customHeight="1">
      <c r="G756" s="111"/>
    </row>
    <row r="757" spans="7:7" ht="15.75" customHeight="1">
      <c r="G757" s="111"/>
    </row>
    <row r="758" spans="7:7" ht="15.75" customHeight="1">
      <c r="G758" s="111"/>
    </row>
    <row r="759" spans="7:7" ht="15.75" customHeight="1">
      <c r="G759" s="111"/>
    </row>
    <row r="760" spans="7:7" ht="15.75" customHeight="1">
      <c r="G760" s="111"/>
    </row>
    <row r="761" spans="7:7" ht="15.75" customHeight="1">
      <c r="G761" s="111"/>
    </row>
    <row r="762" spans="7:7" ht="15.75" customHeight="1">
      <c r="G762" s="111"/>
    </row>
    <row r="763" spans="7:7" ht="15.75" customHeight="1">
      <c r="G763" s="111"/>
    </row>
    <row r="764" spans="7:7" ht="15.75" customHeight="1">
      <c r="G764" s="111"/>
    </row>
    <row r="765" spans="7:7" ht="15.75" customHeight="1">
      <c r="G765" s="111"/>
    </row>
    <row r="766" spans="7:7" ht="15.75" customHeight="1">
      <c r="G766" s="111"/>
    </row>
    <row r="767" spans="7:7" ht="15.75" customHeight="1">
      <c r="G767" s="111"/>
    </row>
    <row r="768" spans="7:7" ht="15.75" customHeight="1">
      <c r="G768" s="111"/>
    </row>
    <row r="769" spans="7:7" ht="15.75" customHeight="1">
      <c r="G769" s="111"/>
    </row>
    <row r="770" spans="7:7" ht="15.75" customHeight="1">
      <c r="G770" s="111"/>
    </row>
    <row r="771" spans="7:7" ht="15.75" customHeight="1">
      <c r="G771" s="111"/>
    </row>
    <row r="772" spans="7:7" ht="15.75" customHeight="1">
      <c r="G772" s="111"/>
    </row>
    <row r="773" spans="7:7" ht="15.75" customHeight="1">
      <c r="G773" s="111"/>
    </row>
    <row r="774" spans="7:7" ht="15.75" customHeight="1">
      <c r="G774" s="111"/>
    </row>
    <row r="775" spans="7:7" ht="15.75" customHeight="1">
      <c r="G775" s="111"/>
    </row>
    <row r="776" spans="7:7" ht="15.75" customHeight="1">
      <c r="G776" s="111"/>
    </row>
    <row r="777" spans="7:7" ht="15.75" customHeight="1">
      <c r="G777" s="111"/>
    </row>
    <row r="778" spans="7:7" ht="15.75" customHeight="1">
      <c r="G778" s="111"/>
    </row>
    <row r="779" spans="7:7" ht="15.75" customHeight="1">
      <c r="G779" s="111"/>
    </row>
    <row r="780" spans="7:7" ht="15.75" customHeight="1">
      <c r="G780" s="111"/>
    </row>
    <row r="781" spans="7:7" ht="15.75" customHeight="1">
      <c r="G781" s="111"/>
    </row>
    <row r="782" spans="7:7" ht="15.75" customHeight="1">
      <c r="G782" s="111"/>
    </row>
    <row r="783" spans="7:7" ht="15.75" customHeight="1">
      <c r="G783" s="111"/>
    </row>
    <row r="784" spans="7:7" ht="15.75" customHeight="1">
      <c r="G784" s="111"/>
    </row>
    <row r="785" spans="7:7" ht="15.75" customHeight="1">
      <c r="G785" s="111"/>
    </row>
    <row r="786" spans="7:7" ht="15.75" customHeight="1">
      <c r="G786" s="111"/>
    </row>
    <row r="787" spans="7:7" ht="15.75" customHeight="1">
      <c r="G787" s="111"/>
    </row>
    <row r="788" spans="7:7" ht="15.75" customHeight="1">
      <c r="G788" s="111"/>
    </row>
    <row r="789" spans="7:7" ht="15.75" customHeight="1">
      <c r="G789" s="111"/>
    </row>
    <row r="790" spans="7:7" ht="15.75" customHeight="1">
      <c r="G790" s="111"/>
    </row>
    <row r="791" spans="7:7" ht="15.75" customHeight="1">
      <c r="G791" s="111"/>
    </row>
    <row r="792" spans="7:7" ht="15.75" customHeight="1">
      <c r="G792" s="111"/>
    </row>
    <row r="793" spans="7:7" ht="15.75" customHeight="1">
      <c r="G793" s="111"/>
    </row>
    <row r="794" spans="7:7" ht="15.75" customHeight="1">
      <c r="G794" s="111"/>
    </row>
    <row r="795" spans="7:7" ht="15.75" customHeight="1">
      <c r="G795" s="111"/>
    </row>
    <row r="796" spans="7:7" ht="15.75" customHeight="1">
      <c r="G796" s="111"/>
    </row>
    <row r="797" spans="7:7" ht="15.75" customHeight="1">
      <c r="G797" s="111"/>
    </row>
    <row r="798" spans="7:7" ht="15.75" customHeight="1">
      <c r="G798" s="111"/>
    </row>
    <row r="799" spans="7:7" ht="15.75" customHeight="1">
      <c r="G799" s="111"/>
    </row>
    <row r="800" spans="7:7" ht="15.75" customHeight="1">
      <c r="G800" s="111"/>
    </row>
    <row r="801" spans="7:7" ht="15.75" customHeight="1">
      <c r="G801" s="111"/>
    </row>
    <row r="802" spans="7:7" ht="15.75" customHeight="1">
      <c r="G802" s="111"/>
    </row>
    <row r="803" spans="7:7" ht="15.75" customHeight="1">
      <c r="G803" s="111"/>
    </row>
    <row r="804" spans="7:7" ht="15.75" customHeight="1">
      <c r="G804" s="111"/>
    </row>
    <row r="805" spans="7:7" ht="15.75" customHeight="1">
      <c r="G805" s="111"/>
    </row>
    <row r="806" spans="7:7" ht="15.75" customHeight="1">
      <c r="G806" s="111"/>
    </row>
    <row r="807" spans="7:7" ht="15.75" customHeight="1">
      <c r="G807" s="111"/>
    </row>
    <row r="808" spans="7:7" ht="15.75" customHeight="1">
      <c r="G808" s="111"/>
    </row>
    <row r="809" spans="7:7" ht="15.75" customHeight="1">
      <c r="G809" s="111"/>
    </row>
    <row r="810" spans="7:7" ht="15.75" customHeight="1">
      <c r="G810" s="111"/>
    </row>
    <row r="811" spans="7:7" ht="15.75" customHeight="1">
      <c r="G811" s="111"/>
    </row>
    <row r="812" spans="7:7" ht="15.75" customHeight="1">
      <c r="G812" s="111"/>
    </row>
    <row r="813" spans="7:7" ht="15.75" customHeight="1">
      <c r="G813" s="111"/>
    </row>
    <row r="814" spans="7:7" ht="15.75" customHeight="1">
      <c r="G814" s="111"/>
    </row>
    <row r="815" spans="7:7" ht="15.75" customHeight="1">
      <c r="G815" s="111"/>
    </row>
    <row r="816" spans="7:7" ht="15.75" customHeight="1">
      <c r="G816" s="111"/>
    </row>
    <row r="817" spans="7:7" ht="15.75" customHeight="1">
      <c r="G817" s="111"/>
    </row>
    <row r="818" spans="7:7" ht="15.75" customHeight="1">
      <c r="G818" s="111"/>
    </row>
    <row r="819" spans="7:7" ht="15.75" customHeight="1">
      <c r="G819" s="111"/>
    </row>
    <row r="820" spans="7:7" ht="15.75" customHeight="1">
      <c r="G820" s="111"/>
    </row>
    <row r="821" spans="7:7" ht="15.75" customHeight="1">
      <c r="G821" s="111"/>
    </row>
    <row r="822" spans="7:7" ht="15.75" customHeight="1">
      <c r="G822" s="111"/>
    </row>
    <row r="823" spans="7:7" ht="15.75" customHeight="1">
      <c r="G823" s="111"/>
    </row>
    <row r="824" spans="7:7" ht="15.75" customHeight="1">
      <c r="G824" s="111"/>
    </row>
    <row r="825" spans="7:7" ht="15.75" customHeight="1">
      <c r="G825" s="111"/>
    </row>
    <row r="826" spans="7:7" ht="15.75" customHeight="1">
      <c r="G826" s="111"/>
    </row>
    <row r="827" spans="7:7" ht="15.75" customHeight="1">
      <c r="G827" s="111"/>
    </row>
    <row r="828" spans="7:7" ht="15.75" customHeight="1">
      <c r="G828" s="111"/>
    </row>
    <row r="829" spans="7:7" ht="15.75" customHeight="1">
      <c r="G829" s="111"/>
    </row>
    <row r="830" spans="7:7" ht="15.75" customHeight="1">
      <c r="G830" s="111"/>
    </row>
    <row r="831" spans="7:7" ht="15.75" customHeight="1">
      <c r="G831" s="111"/>
    </row>
    <row r="832" spans="7:7" ht="15.75" customHeight="1">
      <c r="G832" s="111"/>
    </row>
    <row r="833" spans="7:7" ht="15.75" customHeight="1">
      <c r="G833" s="111"/>
    </row>
    <row r="834" spans="7:7" ht="15.75" customHeight="1">
      <c r="G834" s="111"/>
    </row>
    <row r="835" spans="7:7" ht="15.75" customHeight="1">
      <c r="G835" s="111"/>
    </row>
    <row r="836" spans="7:7" ht="15.75" customHeight="1">
      <c r="G836" s="111"/>
    </row>
    <row r="837" spans="7:7" ht="15.75" customHeight="1">
      <c r="G837" s="111"/>
    </row>
    <row r="838" spans="7:7" ht="15.75" customHeight="1">
      <c r="G838" s="111"/>
    </row>
    <row r="839" spans="7:7" ht="15.75" customHeight="1">
      <c r="G839" s="111"/>
    </row>
    <row r="840" spans="7:7" ht="15.75" customHeight="1">
      <c r="G840" s="111"/>
    </row>
    <row r="841" spans="7:7" ht="15.75" customHeight="1">
      <c r="G841" s="111"/>
    </row>
    <row r="842" spans="7:7" ht="15.75" customHeight="1">
      <c r="G842" s="111"/>
    </row>
    <row r="843" spans="7:7" ht="15.75" customHeight="1">
      <c r="G843" s="111"/>
    </row>
    <row r="844" spans="7:7" ht="15.75" customHeight="1">
      <c r="G844" s="111"/>
    </row>
    <row r="845" spans="7:7" ht="15.75" customHeight="1">
      <c r="G845" s="111"/>
    </row>
    <row r="846" spans="7:7" ht="15.75" customHeight="1">
      <c r="G846" s="111"/>
    </row>
    <row r="847" spans="7:7" ht="15.75" customHeight="1">
      <c r="G847" s="111"/>
    </row>
    <row r="848" spans="7:7" ht="15.75" customHeight="1">
      <c r="G848" s="111"/>
    </row>
    <row r="849" spans="7:7" ht="15.75" customHeight="1">
      <c r="G849" s="111"/>
    </row>
    <row r="850" spans="7:7" ht="15.75" customHeight="1">
      <c r="G850" s="111"/>
    </row>
    <row r="851" spans="7:7" ht="15.75" customHeight="1">
      <c r="G851" s="111"/>
    </row>
    <row r="852" spans="7:7" ht="15.75" customHeight="1">
      <c r="G852" s="111"/>
    </row>
    <row r="853" spans="7:7" ht="15.75" customHeight="1">
      <c r="G853" s="111"/>
    </row>
    <row r="854" spans="7:7" ht="15.75" customHeight="1">
      <c r="G854" s="111"/>
    </row>
    <row r="855" spans="7:7" ht="15.75" customHeight="1">
      <c r="G855" s="111"/>
    </row>
    <row r="856" spans="7:7" ht="15.75" customHeight="1">
      <c r="G856" s="111"/>
    </row>
    <row r="857" spans="7:7" ht="15.75" customHeight="1">
      <c r="G857" s="111"/>
    </row>
    <row r="858" spans="7:7" ht="15.75" customHeight="1">
      <c r="G858" s="111"/>
    </row>
    <row r="859" spans="7:7" ht="15.75" customHeight="1">
      <c r="G859" s="111"/>
    </row>
    <row r="860" spans="7:7" ht="15.75" customHeight="1">
      <c r="G860" s="111"/>
    </row>
    <row r="861" spans="7:7" ht="15.75" customHeight="1">
      <c r="G861" s="111"/>
    </row>
    <row r="862" spans="7:7" ht="15.75" customHeight="1">
      <c r="G862" s="111"/>
    </row>
    <row r="863" spans="7:7" ht="15.75" customHeight="1">
      <c r="G863" s="111"/>
    </row>
    <row r="864" spans="7:7" ht="15.75" customHeight="1">
      <c r="G864" s="111"/>
    </row>
    <row r="865" spans="7:7" ht="15.75" customHeight="1">
      <c r="G865" s="111"/>
    </row>
    <row r="866" spans="7:7" ht="15.75" customHeight="1">
      <c r="G866" s="111"/>
    </row>
    <row r="867" spans="7:7" ht="15.75" customHeight="1">
      <c r="G867" s="111"/>
    </row>
    <row r="868" spans="7:7" ht="15.75" customHeight="1">
      <c r="G868" s="111"/>
    </row>
    <row r="869" spans="7:7" ht="15.75" customHeight="1">
      <c r="G869" s="111"/>
    </row>
    <row r="870" spans="7:7" ht="15.75" customHeight="1">
      <c r="G870" s="111"/>
    </row>
    <row r="871" spans="7:7" ht="15.75" customHeight="1">
      <c r="G871" s="111"/>
    </row>
    <row r="872" spans="7:7" ht="15.75" customHeight="1">
      <c r="G872" s="111"/>
    </row>
    <row r="873" spans="7:7" ht="15.75" customHeight="1">
      <c r="G873" s="111"/>
    </row>
    <row r="874" spans="7:7" ht="15.75" customHeight="1">
      <c r="G874" s="111"/>
    </row>
    <row r="875" spans="7:7" ht="15.75" customHeight="1">
      <c r="G875" s="111"/>
    </row>
    <row r="876" spans="7:7" ht="15.75" customHeight="1">
      <c r="G876" s="111"/>
    </row>
    <row r="877" spans="7:7" ht="15.75" customHeight="1">
      <c r="G877" s="111"/>
    </row>
    <row r="878" spans="7:7" ht="15.75" customHeight="1">
      <c r="G878" s="111"/>
    </row>
    <row r="879" spans="7:7" ht="15.75" customHeight="1">
      <c r="G879" s="111"/>
    </row>
    <row r="880" spans="7:7" ht="15.75" customHeight="1">
      <c r="G880" s="111"/>
    </row>
    <row r="881" spans="7:7" ht="15.75" customHeight="1">
      <c r="G881" s="111"/>
    </row>
    <row r="882" spans="7:7" ht="15.75" customHeight="1">
      <c r="G882" s="111"/>
    </row>
    <row r="883" spans="7:7" ht="15.75" customHeight="1">
      <c r="G883" s="111"/>
    </row>
    <row r="884" spans="7:7" ht="15.75" customHeight="1">
      <c r="G884" s="111"/>
    </row>
    <row r="885" spans="7:7" ht="15.75" customHeight="1">
      <c r="G885" s="111"/>
    </row>
    <row r="886" spans="7:7" ht="15.75" customHeight="1">
      <c r="G886" s="111"/>
    </row>
    <row r="887" spans="7:7" ht="15.75" customHeight="1">
      <c r="G887" s="111"/>
    </row>
    <row r="888" spans="7:7" ht="15.75" customHeight="1">
      <c r="G888" s="111"/>
    </row>
    <row r="889" spans="7:7" ht="15.75" customHeight="1">
      <c r="G889" s="111"/>
    </row>
    <row r="890" spans="7:7" ht="15.75" customHeight="1">
      <c r="G890" s="111"/>
    </row>
    <row r="891" spans="7:7" ht="15.75" customHeight="1">
      <c r="G891" s="111"/>
    </row>
    <row r="892" spans="7:7" ht="15.75" customHeight="1">
      <c r="G892" s="111"/>
    </row>
    <row r="893" spans="7:7" ht="15.75" customHeight="1">
      <c r="G893" s="111"/>
    </row>
    <row r="894" spans="7:7" ht="15.75" customHeight="1">
      <c r="G894" s="111"/>
    </row>
    <row r="895" spans="7:7" ht="15.75" customHeight="1">
      <c r="G895" s="111"/>
    </row>
    <row r="896" spans="7:7" ht="15.75" customHeight="1">
      <c r="G896" s="111"/>
    </row>
    <row r="897" spans="7:7" ht="15.75" customHeight="1">
      <c r="G897" s="111"/>
    </row>
    <row r="898" spans="7:7" ht="15.75" customHeight="1">
      <c r="G898" s="111"/>
    </row>
    <row r="899" spans="7:7" ht="15.75" customHeight="1">
      <c r="G899" s="111"/>
    </row>
    <row r="900" spans="7:7" ht="15.75" customHeight="1">
      <c r="G900" s="111"/>
    </row>
    <row r="901" spans="7:7" ht="15.75" customHeight="1">
      <c r="G901" s="111"/>
    </row>
    <row r="902" spans="7:7" ht="15.75" customHeight="1">
      <c r="G902" s="111"/>
    </row>
    <row r="903" spans="7:7" ht="15.75" customHeight="1">
      <c r="G903" s="111"/>
    </row>
    <row r="904" spans="7:7" ht="15.75" customHeight="1">
      <c r="G904" s="111"/>
    </row>
    <row r="905" spans="7:7" ht="15.75" customHeight="1">
      <c r="G905" s="111"/>
    </row>
    <row r="906" spans="7:7" ht="15.75" customHeight="1">
      <c r="G906" s="111"/>
    </row>
    <row r="907" spans="7:7" ht="15.75" customHeight="1">
      <c r="G907" s="111"/>
    </row>
    <row r="908" spans="7:7" ht="15.75" customHeight="1">
      <c r="G908" s="111"/>
    </row>
    <row r="909" spans="7:7" ht="15.75" customHeight="1">
      <c r="G909" s="111"/>
    </row>
    <row r="910" spans="7:7" ht="15.75" customHeight="1">
      <c r="G910" s="111"/>
    </row>
    <row r="911" spans="7:7" ht="15.75" customHeight="1">
      <c r="G911" s="111"/>
    </row>
    <row r="912" spans="7:7" ht="15.75" customHeight="1">
      <c r="G912" s="111"/>
    </row>
    <row r="913" spans="7:7" ht="15.75" customHeight="1">
      <c r="G913" s="111"/>
    </row>
    <row r="914" spans="7:7" ht="15.75" customHeight="1">
      <c r="G914" s="111"/>
    </row>
    <row r="915" spans="7:7" ht="15.75" customHeight="1">
      <c r="G915" s="111"/>
    </row>
    <row r="916" spans="7:7" ht="15.75" customHeight="1">
      <c r="G916" s="111"/>
    </row>
    <row r="917" spans="7:7" ht="15.75" customHeight="1">
      <c r="G917" s="111"/>
    </row>
    <row r="918" spans="7:7" ht="15.75" customHeight="1">
      <c r="G918" s="111"/>
    </row>
    <row r="919" spans="7:7" ht="15.75" customHeight="1">
      <c r="G919" s="111"/>
    </row>
    <row r="920" spans="7:7" ht="15.75" customHeight="1">
      <c r="G920" s="111"/>
    </row>
    <row r="921" spans="7:7" ht="15.75" customHeight="1">
      <c r="G921" s="111"/>
    </row>
    <row r="922" spans="7:7" ht="15.75" customHeight="1">
      <c r="G922" s="111"/>
    </row>
    <row r="923" spans="7:7" ht="15.75" customHeight="1">
      <c r="G923" s="111"/>
    </row>
    <row r="924" spans="7:7" ht="15.75" customHeight="1">
      <c r="G924" s="111"/>
    </row>
    <row r="925" spans="7:7" ht="15.75" customHeight="1">
      <c r="G925" s="111"/>
    </row>
    <row r="926" spans="7:7" ht="15.75" customHeight="1">
      <c r="G926" s="111"/>
    </row>
    <row r="927" spans="7:7" ht="15.75" customHeight="1">
      <c r="G927" s="111"/>
    </row>
    <row r="928" spans="7:7" ht="15.75" customHeight="1">
      <c r="G928" s="111"/>
    </row>
    <row r="929" spans="7:7" ht="15.75" customHeight="1">
      <c r="G929" s="111"/>
    </row>
    <row r="930" spans="7:7" ht="15.75" customHeight="1">
      <c r="G930" s="111"/>
    </row>
    <row r="931" spans="7:7" ht="15.75" customHeight="1">
      <c r="G931" s="111"/>
    </row>
    <row r="932" spans="7:7" ht="15.75" customHeight="1">
      <c r="G932" s="111"/>
    </row>
    <row r="933" spans="7:7" ht="15.75" customHeight="1">
      <c r="G933" s="111"/>
    </row>
    <row r="934" spans="7:7" ht="15.75" customHeight="1">
      <c r="G934" s="111"/>
    </row>
    <row r="935" spans="7:7" ht="15.75" customHeight="1">
      <c r="G935" s="111"/>
    </row>
    <row r="936" spans="7:7" ht="15.75" customHeight="1">
      <c r="G936" s="111"/>
    </row>
    <row r="937" spans="7:7" ht="15.75" customHeight="1">
      <c r="G937" s="111"/>
    </row>
    <row r="938" spans="7:7" ht="15.75" customHeight="1">
      <c r="G938" s="111"/>
    </row>
    <row r="939" spans="7:7" ht="15.75" customHeight="1">
      <c r="G939" s="111"/>
    </row>
    <row r="940" spans="7:7" ht="15.75" customHeight="1">
      <c r="G940" s="111"/>
    </row>
    <row r="941" spans="7:7" ht="15.75" customHeight="1">
      <c r="G941" s="111"/>
    </row>
    <row r="942" spans="7:7" ht="15.75" customHeight="1">
      <c r="G942" s="111"/>
    </row>
    <row r="943" spans="7:7" ht="15.75" customHeight="1">
      <c r="G943" s="111"/>
    </row>
    <row r="944" spans="7:7" ht="15.75" customHeight="1">
      <c r="G944" s="111"/>
    </row>
    <row r="945" spans="7:7" ht="15.75" customHeight="1">
      <c r="G945" s="111"/>
    </row>
    <row r="946" spans="7:7" ht="15.75" customHeight="1">
      <c r="G946" s="111"/>
    </row>
    <row r="947" spans="7:7" ht="15.75" customHeight="1">
      <c r="G947" s="111"/>
    </row>
    <row r="948" spans="7:7" ht="15.75" customHeight="1">
      <c r="G948" s="111"/>
    </row>
    <row r="949" spans="7:7" ht="15.75" customHeight="1">
      <c r="G949" s="111"/>
    </row>
    <row r="950" spans="7:7" ht="15.75" customHeight="1">
      <c r="G950" s="111"/>
    </row>
    <row r="951" spans="7:7" ht="15.75" customHeight="1">
      <c r="G951" s="111"/>
    </row>
    <row r="952" spans="7:7" ht="15.75" customHeight="1">
      <c r="G952" s="111"/>
    </row>
    <row r="953" spans="7:7" ht="15.75" customHeight="1">
      <c r="G953" s="111"/>
    </row>
    <row r="954" spans="7:7" ht="15.75" customHeight="1">
      <c r="G954" s="111"/>
    </row>
    <row r="955" spans="7:7" ht="15.75" customHeight="1">
      <c r="G955" s="111"/>
    </row>
    <row r="956" spans="7:7" ht="15.75" customHeight="1">
      <c r="G956" s="111"/>
    </row>
    <row r="957" spans="7:7" ht="15.75" customHeight="1">
      <c r="G957" s="111"/>
    </row>
    <row r="958" spans="7:7" ht="15.75" customHeight="1">
      <c r="G958" s="111"/>
    </row>
    <row r="959" spans="7:7" ht="15.75" customHeight="1">
      <c r="G959" s="111"/>
    </row>
    <row r="960" spans="7:7" ht="15.75" customHeight="1">
      <c r="G960" s="111"/>
    </row>
    <row r="961" spans="7:7" ht="15.75" customHeight="1">
      <c r="G961" s="111"/>
    </row>
    <row r="962" spans="7:7" ht="15.75" customHeight="1">
      <c r="G962" s="111"/>
    </row>
    <row r="963" spans="7:7" ht="15.75" customHeight="1">
      <c r="G963" s="111"/>
    </row>
    <row r="964" spans="7:7" ht="15.75" customHeight="1">
      <c r="G964" s="111"/>
    </row>
    <row r="965" spans="7:7" ht="15.75" customHeight="1">
      <c r="G965" s="111"/>
    </row>
    <row r="966" spans="7:7" ht="15.75" customHeight="1">
      <c r="G966" s="111"/>
    </row>
    <row r="967" spans="7:7" ht="15.75" customHeight="1">
      <c r="G967" s="111"/>
    </row>
    <row r="968" spans="7:7" ht="15.75" customHeight="1">
      <c r="G968" s="111"/>
    </row>
    <row r="969" spans="7:7" ht="15.75" customHeight="1">
      <c r="G969" s="111"/>
    </row>
    <row r="970" spans="7:7" ht="15.75" customHeight="1">
      <c r="G970" s="111"/>
    </row>
    <row r="971" spans="7:7" ht="15.75" customHeight="1">
      <c r="G971" s="111"/>
    </row>
    <row r="972" spans="7:7" ht="15.75" customHeight="1">
      <c r="G972" s="111"/>
    </row>
    <row r="973" spans="7:7" ht="15.75" customHeight="1">
      <c r="G973" s="111"/>
    </row>
    <row r="974" spans="7:7" ht="15.75" customHeight="1">
      <c r="G974" s="111"/>
    </row>
    <row r="975" spans="7:7" ht="15.75" customHeight="1">
      <c r="G975" s="111"/>
    </row>
    <row r="976" spans="7:7" ht="15.75" customHeight="1">
      <c r="G976" s="111"/>
    </row>
    <row r="977" spans="7:7" ht="15.75" customHeight="1">
      <c r="G977" s="111"/>
    </row>
    <row r="978" spans="7:7" ht="15.75" customHeight="1">
      <c r="G978" s="111"/>
    </row>
    <row r="979" spans="7:7" ht="15.75" customHeight="1">
      <c r="G979" s="111"/>
    </row>
    <row r="980" spans="7:7" ht="15.75" customHeight="1">
      <c r="G980" s="111"/>
    </row>
    <row r="981" spans="7:7" ht="15.75" customHeight="1">
      <c r="G981" s="111"/>
    </row>
    <row r="982" spans="7:7" ht="15.75" customHeight="1">
      <c r="G982" s="111"/>
    </row>
    <row r="983" spans="7:7" ht="15.75" customHeight="1">
      <c r="G983" s="111"/>
    </row>
    <row r="984" spans="7:7" ht="15.75" customHeight="1">
      <c r="G984" s="111"/>
    </row>
    <row r="985" spans="7:7" ht="15.75" customHeight="1">
      <c r="G985" s="111"/>
    </row>
    <row r="986" spans="7:7" ht="15.75" customHeight="1">
      <c r="G986" s="111"/>
    </row>
    <row r="987" spans="7:7" ht="15.75" customHeight="1">
      <c r="G987" s="111"/>
    </row>
    <row r="988" spans="7:7" ht="15.75" customHeight="1">
      <c r="G988" s="111"/>
    </row>
    <row r="989" spans="7:7" ht="15.75" customHeight="1">
      <c r="G989" s="111"/>
    </row>
    <row r="990" spans="7:7" ht="15.75" customHeight="1">
      <c r="G990" s="111"/>
    </row>
    <row r="991" spans="7:7" ht="15.75" customHeight="1">
      <c r="G991" s="111"/>
    </row>
    <row r="992" spans="7:7" ht="15.75" customHeight="1">
      <c r="G992" s="111"/>
    </row>
    <row r="993" spans="7:7" ht="15.75" customHeight="1">
      <c r="G993" s="111"/>
    </row>
    <row r="994" spans="7:7" ht="15.75" customHeight="1">
      <c r="G994" s="111"/>
    </row>
    <row r="995" spans="7:7" ht="15.75" customHeight="1">
      <c r="G995" s="111"/>
    </row>
    <row r="996" spans="7:7" ht="15.75" customHeight="1">
      <c r="G996" s="111"/>
    </row>
    <row r="997" spans="7:7" ht="15.75" customHeight="1">
      <c r="G997" s="111"/>
    </row>
    <row r="998" spans="7:7" ht="15.75" customHeight="1">
      <c r="G998" s="111"/>
    </row>
    <row r="999" spans="7:7" ht="15.75" customHeight="1">
      <c r="G999" s="111"/>
    </row>
    <row r="1000" spans="7:7" ht="15.75" customHeight="1">
      <c r="G1000" s="111"/>
    </row>
  </sheetData>
  <autoFilter ref="A4:L102" xr:uid="{00000000-0009-0000-0000-000000000000}"/>
  <mergeCells count="59">
    <mergeCell ref="K92:K93"/>
    <mergeCell ref="L92:L93"/>
    <mergeCell ref="G95:G101"/>
    <mergeCell ref="K95:K101"/>
    <mergeCell ref="L95:L101"/>
    <mergeCell ref="G92:G93"/>
    <mergeCell ref="G78:G85"/>
    <mergeCell ref="K78:K85"/>
    <mergeCell ref="L78:L85"/>
    <mergeCell ref="G86:G91"/>
    <mergeCell ref="K86:K91"/>
    <mergeCell ref="L86:L91"/>
    <mergeCell ref="G66:G71"/>
    <mergeCell ref="K66:K71"/>
    <mergeCell ref="L66:L71"/>
    <mergeCell ref="G72:G77"/>
    <mergeCell ref="K72:K77"/>
    <mergeCell ref="L72:L77"/>
    <mergeCell ref="K56:K61"/>
    <mergeCell ref="L56:L61"/>
    <mergeCell ref="G56:G61"/>
    <mergeCell ref="K62:K65"/>
    <mergeCell ref="L62:L65"/>
    <mergeCell ref="G62:G65"/>
    <mergeCell ref="G9:G14"/>
    <mergeCell ref="G5:G8"/>
    <mergeCell ref="K48:K51"/>
    <mergeCell ref="L48:L51"/>
    <mergeCell ref="G52:G55"/>
    <mergeCell ref="G48:G51"/>
    <mergeCell ref="G32:G35"/>
    <mergeCell ref="G30:G31"/>
    <mergeCell ref="G23:G28"/>
    <mergeCell ref="G19:G22"/>
    <mergeCell ref="G15:G18"/>
    <mergeCell ref="K36:K39"/>
    <mergeCell ref="K40:K47"/>
    <mergeCell ref="L40:L47"/>
    <mergeCell ref="G40:G47"/>
    <mergeCell ref="G36:G39"/>
    <mergeCell ref="L30:L31"/>
    <mergeCell ref="K32:K35"/>
    <mergeCell ref="L32:L35"/>
    <mergeCell ref="B2:L2"/>
    <mergeCell ref="B3:G3"/>
    <mergeCell ref="L36:L39"/>
    <mergeCell ref="K52:K55"/>
    <mergeCell ref="L52:L55"/>
    <mergeCell ref="K9:K14"/>
    <mergeCell ref="L9:L14"/>
    <mergeCell ref="K5:K8"/>
    <mergeCell ref="L5:L8"/>
    <mergeCell ref="K15:K18"/>
    <mergeCell ref="L15:L18"/>
    <mergeCell ref="K19:K22"/>
    <mergeCell ref="L19:L22"/>
    <mergeCell ref="K23:K28"/>
    <mergeCell ref="L23:L28"/>
    <mergeCell ref="K30:K31"/>
  </mergeCells>
  <hyperlinks>
    <hyperlink ref="J5" r:id="rId1" xr:uid="{00000000-0004-0000-0000-000000000000}"/>
    <hyperlink ref="J9" r:id="rId2" xr:uid="{00000000-0004-0000-0000-000001000000}"/>
    <hyperlink ref="J12" r:id="rId3" xr:uid="{00000000-0004-0000-0000-000002000000}"/>
    <hyperlink ref="J15" r:id="rId4" xr:uid="{00000000-0004-0000-0000-000003000000}"/>
    <hyperlink ref="J23" r:id="rId5" xr:uid="{00000000-0004-0000-0000-000004000000}"/>
    <hyperlink ref="J29" r:id="rId6" xr:uid="{00000000-0004-0000-0000-000005000000}"/>
    <hyperlink ref="J30" r:id="rId7" xr:uid="{00000000-0004-0000-0000-000006000000}"/>
    <hyperlink ref="J32" r:id="rId8" xr:uid="{00000000-0004-0000-0000-000007000000}"/>
    <hyperlink ref="J34" r:id="rId9" xr:uid="{00000000-0004-0000-0000-000008000000}"/>
    <hyperlink ref="J36" r:id="rId10" xr:uid="{00000000-0004-0000-0000-000009000000}"/>
    <hyperlink ref="J38" r:id="rId11" xr:uid="{00000000-0004-0000-0000-00000A000000}"/>
    <hyperlink ref="J40" r:id="rId12" xr:uid="{00000000-0004-0000-0000-00000B000000}"/>
    <hyperlink ref="J48" r:id="rId13" xr:uid="{00000000-0004-0000-0000-00000C000000}"/>
    <hyperlink ref="J49" r:id="rId14" xr:uid="{00000000-0004-0000-0000-00000D000000}"/>
    <hyperlink ref="J50" r:id="rId15" xr:uid="{00000000-0004-0000-0000-00000E000000}"/>
    <hyperlink ref="J51" r:id="rId16" xr:uid="{00000000-0004-0000-0000-00000F000000}"/>
    <hyperlink ref="J52" r:id="rId17" xr:uid="{00000000-0004-0000-0000-000010000000}"/>
    <hyperlink ref="J56" r:id="rId18" xr:uid="{00000000-0004-0000-0000-000011000000}"/>
    <hyperlink ref="J59" r:id="rId19" xr:uid="{00000000-0004-0000-0000-000012000000}"/>
    <hyperlink ref="J62" r:id="rId20" xr:uid="{00000000-0004-0000-0000-000013000000}"/>
    <hyperlink ref="J64" r:id="rId21" xr:uid="{00000000-0004-0000-0000-000014000000}"/>
    <hyperlink ref="J66" r:id="rId22" xr:uid="{00000000-0004-0000-0000-000015000000}"/>
    <hyperlink ref="J72" r:id="rId23" xr:uid="{00000000-0004-0000-0000-000016000000}"/>
    <hyperlink ref="J78" r:id="rId24" xr:uid="{00000000-0004-0000-0000-000017000000}"/>
    <hyperlink ref="J86" r:id="rId25" xr:uid="{00000000-0004-0000-0000-000018000000}"/>
    <hyperlink ref="J89" r:id="rId26" xr:uid="{00000000-0004-0000-0000-000019000000}"/>
    <hyperlink ref="J94" r:id="rId27" xr:uid="{00000000-0004-0000-0000-00001A000000}"/>
    <hyperlink ref="J95" r:id="rId28" xr:uid="{00000000-0004-0000-0000-00001B000000}"/>
    <hyperlink ref="J98" r:id="rId29" xr:uid="{00000000-0004-0000-0000-00001C000000}"/>
    <hyperlink ref="J100" r:id="rId30" xr:uid="{00000000-0004-0000-0000-00001D000000}"/>
  </hyperlinks>
  <pageMargins left="0.70866141732283472" right="0.70866141732283472" top="0.74803149606299213" bottom="0.74803149606299213" header="0" footer="0"/>
  <pageSetup paperSize="9" orientation="portrait" r:id="rId31"/>
  <rowBreaks count="1" manualBreakCount="1">
    <brk id="10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000"/>
  <sheetViews>
    <sheetView showGridLines="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baseColWidth="10" defaultColWidth="14.42578125" defaultRowHeight="15" customHeight="1"/>
  <cols>
    <col min="1" max="1" width="3.28515625" customWidth="1"/>
    <col min="2" max="2" width="14.140625" customWidth="1"/>
    <col min="3" max="3" width="14.140625" hidden="1" customWidth="1"/>
    <col min="4" max="4" width="12.140625" hidden="1" customWidth="1"/>
    <col min="5" max="5" width="14.7109375" customWidth="1"/>
    <col min="6" max="6" width="11.7109375" hidden="1" customWidth="1"/>
    <col min="7" max="7" width="11.42578125" customWidth="1"/>
    <col min="8" max="8" width="19" hidden="1" customWidth="1"/>
    <col min="9" max="9" width="12.7109375" customWidth="1"/>
    <col min="10" max="10" width="17.7109375" hidden="1" customWidth="1"/>
    <col min="11" max="11" width="36.5703125" hidden="1" customWidth="1"/>
    <col min="12" max="12" width="8.85546875" hidden="1" customWidth="1"/>
    <col min="13" max="13" width="6" hidden="1" customWidth="1"/>
    <col min="14" max="14" width="9.85546875" hidden="1" customWidth="1"/>
    <col min="15" max="15" width="10.28515625" hidden="1" customWidth="1"/>
    <col min="16" max="16" width="11.140625" hidden="1" customWidth="1"/>
    <col min="17" max="17" width="5.7109375" customWidth="1"/>
    <col min="18" max="18" width="8.140625" customWidth="1"/>
    <col min="19" max="19" width="7.140625" customWidth="1"/>
    <col min="20" max="20" width="7.7109375" customWidth="1"/>
    <col min="21" max="21" width="10.5703125" customWidth="1"/>
    <col min="22" max="22" width="12" customWidth="1"/>
    <col min="23" max="23" width="11" customWidth="1"/>
    <col min="24" max="24" width="32.140625" customWidth="1"/>
    <col min="25" max="25" width="19" customWidth="1"/>
    <col min="26" max="26" width="28.28515625" customWidth="1"/>
    <col min="28" max="28" width="0.140625" customWidth="1"/>
  </cols>
  <sheetData>
    <row r="1" spans="1:45">
      <c r="A1" s="2"/>
      <c r="B1" s="2"/>
      <c r="C1" s="2">
        <f>SUM(C41:C48)</f>
        <v>126</v>
      </c>
      <c r="D1" s="2"/>
      <c r="E1" s="3"/>
      <c r="F1" s="3"/>
      <c r="G1" s="3"/>
      <c r="H1" s="4"/>
      <c r="I1" s="4"/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3"/>
      <c r="W1" s="3"/>
      <c r="X1" s="4"/>
      <c r="Y1" s="2"/>
      <c r="Z1" s="4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>
      <c r="A2" s="2"/>
      <c r="B2" s="265" t="s">
        <v>244</v>
      </c>
      <c r="C2" s="266"/>
      <c r="D2" s="266"/>
      <c r="E2" s="266"/>
      <c r="F2" s="266"/>
      <c r="G2" s="266"/>
      <c r="H2" s="266"/>
      <c r="I2" s="266"/>
      <c r="J2" s="266"/>
      <c r="K2" s="2"/>
      <c r="L2" s="2"/>
      <c r="M2" s="3"/>
      <c r="N2" s="2"/>
      <c r="O2" s="2"/>
      <c r="P2" s="2"/>
      <c r="Q2" s="2"/>
      <c r="R2" s="2"/>
      <c r="S2" s="2"/>
      <c r="T2" s="2"/>
      <c r="U2" s="2"/>
      <c r="V2" s="3"/>
      <c r="W2" s="3"/>
      <c r="X2" s="4"/>
      <c r="Y2" s="2"/>
      <c r="Z2" s="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39" customHeight="1">
      <c r="A3" s="2"/>
      <c r="B3" s="265" t="s">
        <v>245</v>
      </c>
      <c r="C3" s="266"/>
      <c r="D3" s="266"/>
      <c r="E3" s="266"/>
      <c r="F3" s="266"/>
      <c r="G3" s="266"/>
      <c r="H3" s="266"/>
      <c r="I3" s="266"/>
      <c r="J3" s="112"/>
      <c r="K3" s="2"/>
      <c r="L3" s="2"/>
      <c r="M3" s="3"/>
      <c r="N3" s="2"/>
      <c r="O3" s="2"/>
      <c r="P3" s="2"/>
      <c r="Q3" s="2"/>
      <c r="R3" s="2"/>
      <c r="S3" s="2"/>
      <c r="T3" s="2"/>
      <c r="U3" s="2"/>
      <c r="V3" s="3"/>
      <c r="W3" s="113"/>
      <c r="X3" s="6"/>
      <c r="Y3" s="2"/>
      <c r="Z3" s="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39" customHeight="1">
      <c r="A4" s="2"/>
      <c r="B4" s="328" t="s">
        <v>246</v>
      </c>
      <c r="C4" s="329"/>
      <c r="D4" s="329"/>
      <c r="E4" s="329"/>
      <c r="F4" s="329"/>
      <c r="G4" s="329"/>
      <c r="H4" s="329"/>
      <c r="I4" s="330"/>
      <c r="J4" s="112"/>
      <c r="K4" s="2"/>
      <c r="L4" s="331" t="s">
        <v>247</v>
      </c>
      <c r="M4" s="329"/>
      <c r="N4" s="329"/>
      <c r="O4" s="330"/>
      <c r="P4" s="328" t="s">
        <v>248</v>
      </c>
      <c r="Q4" s="329"/>
      <c r="R4" s="329"/>
      <c r="S4" s="329"/>
      <c r="T4" s="329"/>
      <c r="U4" s="332"/>
      <c r="V4" s="114" t="s">
        <v>249</v>
      </c>
      <c r="W4" s="114" t="s">
        <v>250</v>
      </c>
      <c r="X4" s="4"/>
      <c r="Y4" s="2"/>
      <c r="Z4" s="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ht="36">
      <c r="A5" s="16" t="s">
        <v>1</v>
      </c>
      <c r="B5" s="115" t="s">
        <v>251</v>
      </c>
      <c r="C5" s="114" t="s">
        <v>3</v>
      </c>
      <c r="D5" s="114" t="s">
        <v>4</v>
      </c>
      <c r="E5" s="114" t="s">
        <v>6</v>
      </c>
      <c r="F5" s="115" t="s">
        <v>252</v>
      </c>
      <c r="G5" s="114" t="s">
        <v>7</v>
      </c>
      <c r="H5" s="114" t="s">
        <v>253</v>
      </c>
      <c r="I5" s="114" t="s">
        <v>254</v>
      </c>
      <c r="J5" s="116" t="s">
        <v>255</v>
      </c>
      <c r="K5" s="117" t="s">
        <v>12</v>
      </c>
      <c r="L5" s="117" t="s">
        <v>256</v>
      </c>
      <c r="M5" s="117" t="s">
        <v>257</v>
      </c>
      <c r="N5" s="117" t="s">
        <v>258</v>
      </c>
      <c r="O5" s="117" t="s">
        <v>259</v>
      </c>
      <c r="P5" s="118" t="s">
        <v>256</v>
      </c>
      <c r="Q5" s="117" t="s">
        <v>257</v>
      </c>
      <c r="R5" s="117" t="s">
        <v>260</v>
      </c>
      <c r="S5" s="117" t="s">
        <v>261</v>
      </c>
      <c r="T5" s="117" t="s">
        <v>258</v>
      </c>
      <c r="U5" s="119" t="s">
        <v>259</v>
      </c>
      <c r="V5" s="114"/>
      <c r="W5" s="114"/>
      <c r="X5" s="116" t="s">
        <v>8</v>
      </c>
      <c r="Y5" s="117" t="s">
        <v>9</v>
      </c>
      <c r="Z5" s="117" t="s">
        <v>10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ht="15" customHeight="1">
      <c r="A6" s="306">
        <v>1</v>
      </c>
      <c r="B6" s="279" t="s">
        <v>13</v>
      </c>
      <c r="C6" s="334">
        <v>42</v>
      </c>
      <c r="D6" s="279" t="s">
        <v>14</v>
      </c>
      <c r="E6" s="288" t="s">
        <v>16</v>
      </c>
      <c r="F6" s="279">
        <v>1</v>
      </c>
      <c r="G6" s="291" t="s">
        <v>17</v>
      </c>
      <c r="H6" s="291">
        <f>C6*2</f>
        <v>84</v>
      </c>
      <c r="I6" s="276">
        <f>H6*0.8</f>
        <v>67.2</v>
      </c>
      <c r="J6" s="291"/>
      <c r="K6" s="291"/>
      <c r="L6" s="291" t="s">
        <v>262</v>
      </c>
      <c r="M6" s="291">
        <v>1</v>
      </c>
      <c r="N6" s="277">
        <v>950</v>
      </c>
      <c r="O6" s="277">
        <f>M6*N6</f>
        <v>950</v>
      </c>
      <c r="P6" s="282" t="s">
        <v>263</v>
      </c>
      <c r="Q6" s="276">
        <f>I6</f>
        <v>67.2</v>
      </c>
      <c r="R6" s="277">
        <v>0</v>
      </c>
      <c r="S6" s="277">
        <v>25</v>
      </c>
      <c r="T6" s="277">
        <f>R6+S6</f>
        <v>25</v>
      </c>
      <c r="U6" s="277">
        <f>T6*Q6</f>
        <v>1680</v>
      </c>
      <c r="V6" s="277">
        <f>O6+U6</f>
        <v>2630</v>
      </c>
      <c r="W6" s="277">
        <f>SUM(V6:V9)</f>
        <v>5300</v>
      </c>
      <c r="X6" s="325" t="s">
        <v>18</v>
      </c>
      <c r="Y6" s="279">
        <v>983601215</v>
      </c>
      <c r="Z6" s="324" t="s">
        <v>19</v>
      </c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ht="15" customHeight="1">
      <c r="A7" s="307"/>
      <c r="B7" s="287"/>
      <c r="C7" s="269"/>
      <c r="D7" s="269"/>
      <c r="E7" s="269"/>
      <c r="F7" s="269"/>
      <c r="G7" s="287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87"/>
      <c r="X7" s="274"/>
      <c r="Y7" s="269"/>
      <c r="Z7" s="269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ht="15" customHeight="1">
      <c r="A8" s="307"/>
      <c r="B8" s="287"/>
      <c r="C8" s="279">
        <v>43</v>
      </c>
      <c r="D8" s="279" t="s">
        <v>22</v>
      </c>
      <c r="E8" s="288" t="s">
        <v>24</v>
      </c>
      <c r="F8" s="279">
        <v>2</v>
      </c>
      <c r="G8" s="287"/>
      <c r="H8" s="291">
        <f>C8*2</f>
        <v>86</v>
      </c>
      <c r="I8" s="276">
        <f>H8*0.8</f>
        <v>68.8</v>
      </c>
      <c r="J8" s="291"/>
      <c r="K8" s="291"/>
      <c r="L8" s="291" t="s">
        <v>262</v>
      </c>
      <c r="M8" s="291">
        <v>1</v>
      </c>
      <c r="N8" s="277">
        <v>950</v>
      </c>
      <c r="O8" s="277">
        <f>M8*N8</f>
        <v>950</v>
      </c>
      <c r="P8" s="282" t="s">
        <v>263</v>
      </c>
      <c r="Q8" s="276">
        <f>I8</f>
        <v>68.8</v>
      </c>
      <c r="R8" s="277">
        <v>0</v>
      </c>
      <c r="S8" s="277">
        <v>25</v>
      </c>
      <c r="T8" s="277">
        <f>R8+S8</f>
        <v>25</v>
      </c>
      <c r="U8" s="277">
        <f>T8*Q8</f>
        <v>1720</v>
      </c>
      <c r="V8" s="277">
        <f>O8+U8</f>
        <v>2670</v>
      </c>
      <c r="W8" s="287"/>
      <c r="X8" s="325" t="s">
        <v>18</v>
      </c>
      <c r="Y8" s="279">
        <v>983601215</v>
      </c>
      <c r="Z8" s="324" t="s">
        <v>19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45" ht="15" customHeight="1">
      <c r="A9" s="308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74"/>
      <c r="Y9" s="269"/>
      <c r="Z9" s="269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ht="15" customHeight="1">
      <c r="A10" s="306">
        <v>2</v>
      </c>
      <c r="B10" s="268" t="s">
        <v>25</v>
      </c>
      <c r="C10" s="268">
        <v>39</v>
      </c>
      <c r="D10" s="268" t="s">
        <v>26</v>
      </c>
      <c r="E10" s="271" t="s">
        <v>16</v>
      </c>
      <c r="F10" s="268">
        <v>6</v>
      </c>
      <c r="G10" s="290" t="s">
        <v>25</v>
      </c>
      <c r="H10" s="290">
        <f>C10*2</f>
        <v>78</v>
      </c>
      <c r="I10" s="272">
        <f>H10*0.8</f>
        <v>62.400000000000006</v>
      </c>
      <c r="J10" s="290"/>
      <c r="K10" s="290"/>
      <c r="L10" s="290" t="s">
        <v>262</v>
      </c>
      <c r="M10" s="290">
        <v>1</v>
      </c>
      <c r="N10" s="278">
        <v>950</v>
      </c>
      <c r="O10" s="278">
        <f>N10*M10</f>
        <v>950</v>
      </c>
      <c r="P10" s="309" t="s">
        <v>263</v>
      </c>
      <c r="Q10" s="272">
        <f>I10</f>
        <v>62.400000000000006</v>
      </c>
      <c r="R10" s="278">
        <v>0</v>
      </c>
      <c r="S10" s="278">
        <v>25</v>
      </c>
      <c r="T10" s="278">
        <f>R10+S10</f>
        <v>25</v>
      </c>
      <c r="U10" s="278">
        <f>T10*Q10</f>
        <v>1560.0000000000002</v>
      </c>
      <c r="V10" s="278">
        <f>O10+U10</f>
        <v>2510</v>
      </c>
      <c r="W10" s="278">
        <f>SUM(V10:V15)</f>
        <v>6930</v>
      </c>
      <c r="X10" s="120" t="s">
        <v>28</v>
      </c>
      <c r="Y10" s="121">
        <v>972602879</v>
      </c>
      <c r="Z10" s="122" t="s">
        <v>29</v>
      </c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ht="15" customHeight="1">
      <c r="A11" s="307"/>
      <c r="B11" s="287"/>
      <c r="C11" s="269"/>
      <c r="D11" s="269"/>
      <c r="E11" s="269"/>
      <c r="F11" s="269"/>
      <c r="G11" s="287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87"/>
      <c r="X11" s="123" t="s">
        <v>32</v>
      </c>
      <c r="Y11" s="121">
        <v>966192810</v>
      </c>
      <c r="Z11" s="122" t="s">
        <v>33</v>
      </c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45" ht="15" customHeight="1">
      <c r="A12" s="307"/>
      <c r="B12" s="287"/>
      <c r="C12" s="268">
        <v>38</v>
      </c>
      <c r="D12" s="268" t="s">
        <v>22</v>
      </c>
      <c r="E12" s="271" t="s">
        <v>24</v>
      </c>
      <c r="F12" s="268">
        <v>7</v>
      </c>
      <c r="G12" s="287"/>
      <c r="H12" s="290">
        <f>C12*2</f>
        <v>76</v>
      </c>
      <c r="I12" s="272">
        <f>H12*0.8</f>
        <v>60.800000000000004</v>
      </c>
      <c r="J12" s="290"/>
      <c r="K12" s="290"/>
      <c r="L12" s="290" t="s">
        <v>262</v>
      </c>
      <c r="M12" s="290">
        <v>1</v>
      </c>
      <c r="N12" s="278">
        <v>950</v>
      </c>
      <c r="O12" s="278">
        <f>N12*M12</f>
        <v>950</v>
      </c>
      <c r="P12" s="309" t="s">
        <v>263</v>
      </c>
      <c r="Q12" s="272">
        <f>I12</f>
        <v>60.800000000000004</v>
      </c>
      <c r="R12" s="278">
        <v>0</v>
      </c>
      <c r="S12" s="278">
        <v>25</v>
      </c>
      <c r="T12" s="278">
        <f>R12+S12</f>
        <v>25</v>
      </c>
      <c r="U12" s="278">
        <f>T12*Q12</f>
        <v>1520</v>
      </c>
      <c r="V12" s="278">
        <f>O12+U12</f>
        <v>2470</v>
      </c>
      <c r="W12" s="287"/>
      <c r="X12" s="333"/>
      <c r="Y12" s="121">
        <v>972602879</v>
      </c>
      <c r="Z12" s="122" t="s">
        <v>29</v>
      </c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ht="15" customHeight="1">
      <c r="A13" s="307"/>
      <c r="B13" s="287"/>
      <c r="C13" s="269"/>
      <c r="D13" s="269"/>
      <c r="E13" s="269"/>
      <c r="F13" s="269"/>
      <c r="G13" s="287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87"/>
      <c r="X13" s="274"/>
      <c r="Y13" s="121">
        <v>966192810</v>
      </c>
      <c r="Z13" s="122" t="s">
        <v>33</v>
      </c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ht="15" customHeight="1">
      <c r="A14" s="307"/>
      <c r="B14" s="287"/>
      <c r="C14" s="268">
        <v>25</v>
      </c>
      <c r="D14" s="268" t="s">
        <v>34</v>
      </c>
      <c r="E14" s="271" t="s">
        <v>35</v>
      </c>
      <c r="F14" s="268">
        <v>8</v>
      </c>
      <c r="G14" s="287"/>
      <c r="H14" s="290">
        <f>C14*2</f>
        <v>50</v>
      </c>
      <c r="I14" s="272">
        <f>H14*0.8</f>
        <v>40</v>
      </c>
      <c r="J14" s="290"/>
      <c r="K14" s="290"/>
      <c r="L14" s="290" t="s">
        <v>262</v>
      </c>
      <c r="M14" s="290">
        <v>1</v>
      </c>
      <c r="N14" s="278">
        <v>950</v>
      </c>
      <c r="O14" s="278">
        <f>N14*M14</f>
        <v>950</v>
      </c>
      <c r="P14" s="309" t="s">
        <v>263</v>
      </c>
      <c r="Q14" s="272">
        <f>I14</f>
        <v>40</v>
      </c>
      <c r="R14" s="278">
        <v>0</v>
      </c>
      <c r="S14" s="278">
        <v>25</v>
      </c>
      <c r="T14" s="278">
        <f>R14+S14</f>
        <v>25</v>
      </c>
      <c r="U14" s="278">
        <f>T14*Q14</f>
        <v>1000</v>
      </c>
      <c r="V14" s="278">
        <f>O14+U14</f>
        <v>1950</v>
      </c>
      <c r="W14" s="287"/>
      <c r="X14" s="120" t="s">
        <v>28</v>
      </c>
      <c r="Y14" s="121">
        <v>972602879</v>
      </c>
      <c r="Z14" s="122" t="s">
        <v>29</v>
      </c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</row>
    <row r="15" spans="1:45" ht="15" customHeight="1">
      <c r="A15" s="308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124" t="s">
        <v>32</v>
      </c>
      <c r="Y15" s="121">
        <v>966192810</v>
      </c>
      <c r="Z15" s="122" t="s">
        <v>33</v>
      </c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</row>
    <row r="16" spans="1:45" ht="15" customHeight="1">
      <c r="A16" s="306">
        <v>3</v>
      </c>
      <c r="B16" s="279" t="s">
        <v>36</v>
      </c>
      <c r="C16" s="305">
        <v>41</v>
      </c>
      <c r="D16" s="279" t="s">
        <v>37</v>
      </c>
      <c r="E16" s="315" t="s">
        <v>16</v>
      </c>
      <c r="F16" s="279">
        <v>9</v>
      </c>
      <c r="G16" s="291" t="s">
        <v>36</v>
      </c>
      <c r="H16" s="291">
        <f>C16*2</f>
        <v>82</v>
      </c>
      <c r="I16" s="276">
        <f>H16*0.8</f>
        <v>65.600000000000009</v>
      </c>
      <c r="J16" s="291"/>
      <c r="K16" s="291"/>
      <c r="L16" s="291" t="s">
        <v>262</v>
      </c>
      <c r="M16" s="291">
        <v>1</v>
      </c>
      <c r="N16" s="277">
        <v>1500</v>
      </c>
      <c r="O16" s="277">
        <f>N16*M16</f>
        <v>1500</v>
      </c>
      <c r="P16" s="282" t="s">
        <v>263</v>
      </c>
      <c r="Q16" s="276">
        <f>I16</f>
        <v>65.600000000000009</v>
      </c>
      <c r="R16" s="277">
        <v>0</v>
      </c>
      <c r="S16" s="277">
        <v>45</v>
      </c>
      <c r="T16" s="277">
        <f>R16+S16</f>
        <v>45</v>
      </c>
      <c r="U16" s="277">
        <f>T16*Q16</f>
        <v>2952.0000000000005</v>
      </c>
      <c r="V16" s="277">
        <f>O16+U16</f>
        <v>4452</v>
      </c>
      <c r="W16" s="277">
        <f>SUM(V16:V19)</f>
        <v>8832</v>
      </c>
      <c r="X16" s="283" t="s">
        <v>39</v>
      </c>
      <c r="Y16" s="291">
        <v>950419792</v>
      </c>
      <c r="Z16" s="324" t="s">
        <v>40</v>
      </c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1:45" ht="15" customHeight="1">
      <c r="A17" s="307"/>
      <c r="B17" s="287"/>
      <c r="C17" s="269"/>
      <c r="D17" s="269"/>
      <c r="E17" s="269"/>
      <c r="F17" s="269"/>
      <c r="G17" s="287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87"/>
      <c r="X17" s="274"/>
      <c r="Y17" s="269"/>
      <c r="Z17" s="269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ht="15" customHeight="1">
      <c r="A18" s="307"/>
      <c r="B18" s="287"/>
      <c r="C18" s="305">
        <v>40</v>
      </c>
      <c r="D18" s="279" t="s">
        <v>43</v>
      </c>
      <c r="E18" s="288" t="s">
        <v>24</v>
      </c>
      <c r="F18" s="279">
        <v>10</v>
      </c>
      <c r="G18" s="287"/>
      <c r="H18" s="291">
        <f>C18*2</f>
        <v>80</v>
      </c>
      <c r="I18" s="276">
        <f>H18*0.8</f>
        <v>64</v>
      </c>
      <c r="J18" s="291"/>
      <c r="K18" s="291"/>
      <c r="L18" s="291" t="s">
        <v>262</v>
      </c>
      <c r="M18" s="291">
        <v>1</v>
      </c>
      <c r="N18" s="277">
        <v>1500</v>
      </c>
      <c r="O18" s="277">
        <f>N18*M18</f>
        <v>1500</v>
      </c>
      <c r="P18" s="282" t="s">
        <v>263</v>
      </c>
      <c r="Q18" s="276">
        <f>I18</f>
        <v>64</v>
      </c>
      <c r="R18" s="277">
        <v>0</v>
      </c>
      <c r="S18" s="277">
        <v>45</v>
      </c>
      <c r="T18" s="277">
        <f>R18+S18</f>
        <v>45</v>
      </c>
      <c r="U18" s="277">
        <f>T18*Q18</f>
        <v>2880</v>
      </c>
      <c r="V18" s="277">
        <f>O18+U18</f>
        <v>4380</v>
      </c>
      <c r="W18" s="287"/>
      <c r="X18" s="283" t="s">
        <v>39</v>
      </c>
      <c r="Y18" s="291">
        <v>950419792</v>
      </c>
      <c r="Z18" s="324" t="s">
        <v>40</v>
      </c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ht="15" customHeight="1">
      <c r="A19" s="308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74"/>
      <c r="Y19" s="269"/>
      <c r="Z19" s="269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ht="15" customHeight="1">
      <c r="A20" s="306">
        <v>4</v>
      </c>
      <c r="B20" s="268" t="s">
        <v>44</v>
      </c>
      <c r="C20" s="268">
        <v>35</v>
      </c>
      <c r="D20" s="268" t="s">
        <v>45</v>
      </c>
      <c r="E20" s="271" t="s">
        <v>16</v>
      </c>
      <c r="F20" s="268">
        <v>11</v>
      </c>
      <c r="G20" s="290" t="s">
        <v>47</v>
      </c>
      <c r="H20" s="290">
        <f>C20*2</f>
        <v>70</v>
      </c>
      <c r="I20" s="272">
        <f>H20*0.8</f>
        <v>56</v>
      </c>
      <c r="J20" s="290"/>
      <c r="K20" s="290"/>
      <c r="L20" s="290" t="s">
        <v>262</v>
      </c>
      <c r="M20" s="290">
        <v>1</v>
      </c>
      <c r="N20" s="278">
        <v>1500</v>
      </c>
      <c r="O20" s="278">
        <f>N20*M20</f>
        <v>1500</v>
      </c>
      <c r="P20" s="309" t="s">
        <v>263</v>
      </c>
      <c r="Q20" s="272">
        <f>I20</f>
        <v>56</v>
      </c>
      <c r="R20" s="278">
        <v>0</v>
      </c>
      <c r="S20" s="278">
        <v>40</v>
      </c>
      <c r="T20" s="278">
        <f>R20+S20</f>
        <v>40</v>
      </c>
      <c r="U20" s="278">
        <f>T20*Q20</f>
        <v>2240</v>
      </c>
      <c r="V20" s="278">
        <f>O20+U20</f>
        <v>3740</v>
      </c>
      <c r="W20" s="278">
        <f>SUM(V20:V23)</f>
        <v>7416</v>
      </c>
      <c r="X20" s="295" t="s">
        <v>264</v>
      </c>
      <c r="Y20" s="290">
        <v>914358520</v>
      </c>
      <c r="Z20" s="125" t="s">
        <v>265</v>
      </c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15" customHeight="1">
      <c r="A21" s="307"/>
      <c r="B21" s="287"/>
      <c r="C21" s="269"/>
      <c r="D21" s="269"/>
      <c r="E21" s="269"/>
      <c r="F21" s="269"/>
      <c r="G21" s="287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87"/>
      <c r="X21" s="274"/>
      <c r="Y21" s="269"/>
      <c r="Z21" s="12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ht="15" customHeight="1">
      <c r="A22" s="307"/>
      <c r="B22" s="287"/>
      <c r="C22" s="268">
        <v>34</v>
      </c>
      <c r="D22" s="268" t="s">
        <v>37</v>
      </c>
      <c r="E22" s="271" t="s">
        <v>24</v>
      </c>
      <c r="F22" s="268">
        <v>12</v>
      </c>
      <c r="G22" s="287"/>
      <c r="H22" s="290">
        <f>C22*2</f>
        <v>68</v>
      </c>
      <c r="I22" s="272">
        <f>H22*0.8</f>
        <v>54.400000000000006</v>
      </c>
      <c r="J22" s="290"/>
      <c r="K22" s="290"/>
      <c r="L22" s="290" t="s">
        <v>262</v>
      </c>
      <c r="M22" s="290">
        <v>1</v>
      </c>
      <c r="N22" s="278">
        <v>1500</v>
      </c>
      <c r="O22" s="278">
        <f>N22*M22</f>
        <v>1500</v>
      </c>
      <c r="P22" s="309" t="s">
        <v>263</v>
      </c>
      <c r="Q22" s="272">
        <f>I22</f>
        <v>54.400000000000006</v>
      </c>
      <c r="R22" s="278">
        <v>0</v>
      </c>
      <c r="S22" s="278">
        <v>40</v>
      </c>
      <c r="T22" s="278">
        <f>R22+S22</f>
        <v>40</v>
      </c>
      <c r="U22" s="278">
        <f>T22*Q22</f>
        <v>2176</v>
      </c>
      <c r="V22" s="278">
        <f>O22+U22</f>
        <v>3676</v>
      </c>
      <c r="W22" s="287"/>
      <c r="X22" s="295" t="s">
        <v>264</v>
      </c>
      <c r="Y22" s="290">
        <v>914358520</v>
      </c>
      <c r="Z22" s="125" t="s">
        <v>265</v>
      </c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ht="15" customHeight="1">
      <c r="A23" s="308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74"/>
      <c r="Y23" s="269"/>
      <c r="Z23" s="12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ht="15" customHeight="1">
      <c r="A24" s="306">
        <v>5</v>
      </c>
      <c r="B24" s="279" t="s">
        <v>52</v>
      </c>
      <c r="C24" s="279">
        <v>41</v>
      </c>
      <c r="D24" s="279" t="s">
        <v>53</v>
      </c>
      <c r="E24" s="288" t="s">
        <v>16</v>
      </c>
      <c r="F24" s="279">
        <v>13</v>
      </c>
      <c r="G24" s="291" t="s">
        <v>52</v>
      </c>
      <c r="H24" s="291">
        <f>C24*2</f>
        <v>82</v>
      </c>
      <c r="I24" s="276">
        <f>H24*0.8</f>
        <v>65.600000000000009</v>
      </c>
      <c r="J24" s="291"/>
      <c r="K24" s="291"/>
      <c r="L24" s="291" t="s">
        <v>262</v>
      </c>
      <c r="M24" s="291">
        <v>1</v>
      </c>
      <c r="N24" s="277">
        <v>1800</v>
      </c>
      <c r="O24" s="277">
        <f>N24*M24</f>
        <v>1800</v>
      </c>
      <c r="P24" s="282" t="s">
        <v>263</v>
      </c>
      <c r="Q24" s="276">
        <f>I24</f>
        <v>65.600000000000009</v>
      </c>
      <c r="R24" s="277">
        <v>0</v>
      </c>
      <c r="S24" s="277">
        <v>50</v>
      </c>
      <c r="T24" s="277">
        <f>R24+S24</f>
        <v>50</v>
      </c>
      <c r="U24" s="277">
        <f>T24*Q24</f>
        <v>3280.0000000000005</v>
      </c>
      <c r="V24" s="277">
        <f>O24+U24</f>
        <v>5080</v>
      </c>
      <c r="W24" s="277">
        <f>SUM(V24:V29)</f>
        <v>14680</v>
      </c>
      <c r="X24" s="283" t="s">
        <v>55</v>
      </c>
      <c r="Y24" s="279">
        <v>969604801</v>
      </c>
      <c r="Z24" s="324" t="s">
        <v>56</v>
      </c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</row>
    <row r="25" spans="1:45" ht="15" customHeight="1">
      <c r="A25" s="307"/>
      <c r="B25" s="287"/>
      <c r="C25" s="269"/>
      <c r="D25" s="269"/>
      <c r="E25" s="269"/>
      <c r="F25" s="269"/>
      <c r="G25" s="287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87"/>
      <c r="X25" s="274"/>
      <c r="Y25" s="269"/>
      <c r="Z25" s="269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</row>
    <row r="26" spans="1:45" ht="15" customHeight="1">
      <c r="A26" s="307"/>
      <c r="B26" s="287"/>
      <c r="C26" s="279">
        <v>42</v>
      </c>
      <c r="D26" s="279" t="s">
        <v>59</v>
      </c>
      <c r="E26" s="288" t="s">
        <v>24</v>
      </c>
      <c r="F26" s="279">
        <v>14</v>
      </c>
      <c r="G26" s="287"/>
      <c r="H26" s="291">
        <f>C26*2</f>
        <v>84</v>
      </c>
      <c r="I26" s="276">
        <f>H26*0.8</f>
        <v>67.2</v>
      </c>
      <c r="J26" s="291"/>
      <c r="K26" s="291"/>
      <c r="L26" s="291" t="s">
        <v>262</v>
      </c>
      <c r="M26" s="291">
        <v>1</v>
      </c>
      <c r="N26" s="277">
        <v>1800</v>
      </c>
      <c r="O26" s="277">
        <f>N26*M26</f>
        <v>1800</v>
      </c>
      <c r="P26" s="282" t="s">
        <v>263</v>
      </c>
      <c r="Q26" s="276">
        <f>I26</f>
        <v>67.2</v>
      </c>
      <c r="R26" s="277">
        <v>0</v>
      </c>
      <c r="S26" s="277">
        <v>50</v>
      </c>
      <c r="T26" s="277">
        <f>R26+S26</f>
        <v>50</v>
      </c>
      <c r="U26" s="277">
        <f>T26*Q26</f>
        <v>3360</v>
      </c>
      <c r="V26" s="277">
        <f>O26+U26</f>
        <v>5160</v>
      </c>
      <c r="W26" s="287"/>
      <c r="X26" s="283" t="s">
        <v>55</v>
      </c>
      <c r="Y26" s="279">
        <v>969604801</v>
      </c>
      <c r="Z26" s="324" t="s">
        <v>56</v>
      </c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</row>
    <row r="27" spans="1:45" ht="15" customHeight="1">
      <c r="A27" s="307"/>
      <c r="B27" s="287"/>
      <c r="C27" s="269"/>
      <c r="D27" s="269"/>
      <c r="E27" s="269"/>
      <c r="F27" s="269"/>
      <c r="G27" s="287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87"/>
      <c r="X27" s="274"/>
      <c r="Y27" s="269"/>
      <c r="Z27" s="269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</row>
    <row r="28" spans="1:45" ht="15" customHeight="1">
      <c r="A28" s="307"/>
      <c r="B28" s="287"/>
      <c r="C28" s="279">
        <v>33</v>
      </c>
      <c r="D28" s="279" t="s">
        <v>60</v>
      </c>
      <c r="E28" s="288" t="s">
        <v>35</v>
      </c>
      <c r="F28" s="305">
        <v>15</v>
      </c>
      <c r="G28" s="287"/>
      <c r="H28" s="291">
        <f>C28*2</f>
        <v>66</v>
      </c>
      <c r="I28" s="276">
        <f>H28*0.8</f>
        <v>52.800000000000004</v>
      </c>
      <c r="J28" s="291"/>
      <c r="K28" s="291"/>
      <c r="L28" s="291" t="s">
        <v>262</v>
      </c>
      <c r="M28" s="291">
        <v>1</v>
      </c>
      <c r="N28" s="277">
        <v>1800</v>
      </c>
      <c r="O28" s="277">
        <f>N28*M28</f>
        <v>1800</v>
      </c>
      <c r="P28" s="282" t="s">
        <v>263</v>
      </c>
      <c r="Q28" s="276">
        <f>I28</f>
        <v>52.800000000000004</v>
      </c>
      <c r="R28" s="277">
        <v>0</v>
      </c>
      <c r="S28" s="277">
        <v>50</v>
      </c>
      <c r="T28" s="277">
        <f>R28+S28</f>
        <v>50</v>
      </c>
      <c r="U28" s="277">
        <f>T28*Q28</f>
        <v>2640</v>
      </c>
      <c r="V28" s="277">
        <f>O28+U28</f>
        <v>4440</v>
      </c>
      <c r="W28" s="287"/>
      <c r="X28" s="283" t="s">
        <v>55</v>
      </c>
      <c r="Y28" s="279">
        <v>969604801</v>
      </c>
      <c r="Z28" s="324" t="s">
        <v>56</v>
      </c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</row>
    <row r="29" spans="1:45" ht="15" customHeight="1">
      <c r="A29" s="308"/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74"/>
      <c r="Y29" s="269"/>
      <c r="Z29" s="269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</row>
    <row r="30" spans="1:45" ht="29.25" customHeight="1">
      <c r="A30" s="128">
        <v>6</v>
      </c>
      <c r="B30" s="129" t="s">
        <v>61</v>
      </c>
      <c r="C30" s="130">
        <v>34</v>
      </c>
      <c r="D30" s="131" t="s">
        <v>62</v>
      </c>
      <c r="E30" s="132" t="s">
        <v>64</v>
      </c>
      <c r="F30" s="130">
        <v>16</v>
      </c>
      <c r="G30" s="132" t="s">
        <v>266</v>
      </c>
      <c r="H30" s="130">
        <f t="shared" ref="H30:H31" si="0">C30*2</f>
        <v>68</v>
      </c>
      <c r="I30" s="133">
        <v>62</v>
      </c>
      <c r="J30" s="134"/>
      <c r="K30" s="134"/>
      <c r="L30" s="134" t="s">
        <v>262</v>
      </c>
      <c r="M30" s="132">
        <v>1</v>
      </c>
      <c r="N30" s="135">
        <v>1000</v>
      </c>
      <c r="O30" s="135">
        <f t="shared" ref="O30:O31" si="1">N30*M30</f>
        <v>1000</v>
      </c>
      <c r="P30" s="136" t="s">
        <v>263</v>
      </c>
      <c r="Q30" s="132">
        <f t="shared" ref="Q30:Q31" si="2">I30</f>
        <v>62</v>
      </c>
      <c r="R30" s="137">
        <v>0</v>
      </c>
      <c r="S30" s="137">
        <v>34</v>
      </c>
      <c r="T30" s="135">
        <f t="shared" ref="T30:T31" si="3">R30+S30</f>
        <v>34</v>
      </c>
      <c r="U30" s="135">
        <f t="shared" ref="U30:U31" si="4">T30*Q30</f>
        <v>2108</v>
      </c>
      <c r="V30" s="138">
        <f t="shared" ref="V30:V31" si="5">O30+U30</f>
        <v>3108</v>
      </c>
      <c r="W30" s="138">
        <f t="shared" ref="W30:W31" si="6">V30</f>
        <v>3108</v>
      </c>
      <c r="X30" s="139" t="s">
        <v>66</v>
      </c>
      <c r="Y30" s="102">
        <v>976637132</v>
      </c>
      <c r="Z30" s="140" t="s">
        <v>67</v>
      </c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5" ht="15" customHeight="1">
      <c r="A31" s="322">
        <v>7</v>
      </c>
      <c r="B31" s="279" t="s">
        <v>70</v>
      </c>
      <c r="C31" s="279">
        <v>18</v>
      </c>
      <c r="D31" s="279" t="s">
        <v>71</v>
      </c>
      <c r="E31" s="288" t="s">
        <v>64</v>
      </c>
      <c r="F31" s="279">
        <v>17</v>
      </c>
      <c r="G31" s="291" t="s">
        <v>73</v>
      </c>
      <c r="H31" s="291">
        <f t="shared" si="0"/>
        <v>36</v>
      </c>
      <c r="I31" s="276">
        <f>H31*0.8</f>
        <v>28.8</v>
      </c>
      <c r="J31" s="291"/>
      <c r="K31" s="291"/>
      <c r="L31" s="291" t="s">
        <v>262</v>
      </c>
      <c r="M31" s="291">
        <v>1</v>
      </c>
      <c r="N31" s="277">
        <v>1300</v>
      </c>
      <c r="O31" s="277">
        <f t="shared" si="1"/>
        <v>1300</v>
      </c>
      <c r="P31" s="291" t="s">
        <v>263</v>
      </c>
      <c r="Q31" s="276">
        <f t="shared" si="2"/>
        <v>28.8</v>
      </c>
      <c r="R31" s="277">
        <v>0</v>
      </c>
      <c r="S31" s="277">
        <v>35</v>
      </c>
      <c r="T31" s="277">
        <f t="shared" si="3"/>
        <v>35</v>
      </c>
      <c r="U31" s="277">
        <f t="shared" si="4"/>
        <v>1008</v>
      </c>
      <c r="V31" s="277">
        <f t="shared" si="5"/>
        <v>2308</v>
      </c>
      <c r="W31" s="277">
        <f t="shared" si="6"/>
        <v>2308</v>
      </c>
      <c r="X31" s="281" t="s">
        <v>74</v>
      </c>
      <c r="Y31" s="141">
        <v>999559556</v>
      </c>
      <c r="Z31" s="142" t="s">
        <v>75</v>
      </c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45" ht="15" customHeight="1">
      <c r="A32" s="308"/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74"/>
      <c r="Y32" s="143"/>
      <c r="Z32" s="143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ht="15" customHeight="1">
      <c r="A33" s="322">
        <v>8</v>
      </c>
      <c r="B33" s="279" t="s">
        <v>78</v>
      </c>
      <c r="C33" s="268">
        <v>16</v>
      </c>
      <c r="D33" s="268" t="s">
        <v>79</v>
      </c>
      <c r="E33" s="271" t="s">
        <v>81</v>
      </c>
      <c r="F33" s="268">
        <v>18</v>
      </c>
      <c r="G33" s="290" t="s">
        <v>82</v>
      </c>
      <c r="H33" s="290">
        <f>C33*2</f>
        <v>32</v>
      </c>
      <c r="I33" s="272">
        <f>H33*0.8</f>
        <v>25.6</v>
      </c>
      <c r="J33" s="290"/>
      <c r="K33" s="290"/>
      <c r="L33" s="290" t="s">
        <v>262</v>
      </c>
      <c r="M33" s="290">
        <v>1</v>
      </c>
      <c r="N33" s="278">
        <v>1000</v>
      </c>
      <c r="O33" s="278">
        <f>N33*M33</f>
        <v>1000</v>
      </c>
      <c r="P33" s="290" t="s">
        <v>263</v>
      </c>
      <c r="Q33" s="272">
        <f>I33+I35</f>
        <v>60.800000000000004</v>
      </c>
      <c r="R33" s="278">
        <v>0</v>
      </c>
      <c r="S33" s="278">
        <v>30</v>
      </c>
      <c r="T33" s="278">
        <f>R33+S33</f>
        <v>30</v>
      </c>
      <c r="U33" s="278">
        <f>T33*Q33</f>
        <v>1824.0000000000002</v>
      </c>
      <c r="V33" s="278">
        <f>O33+U33</f>
        <v>2824</v>
      </c>
      <c r="W33" s="278">
        <f>V33</f>
        <v>2824</v>
      </c>
      <c r="X33" s="295" t="s">
        <v>88</v>
      </c>
      <c r="Y33" s="268">
        <v>952870750</v>
      </c>
      <c r="Z33" s="275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ht="15" customHeight="1">
      <c r="A34" s="308"/>
      <c r="B34" s="269"/>
      <c r="C34" s="269"/>
      <c r="D34" s="269"/>
      <c r="E34" s="287"/>
      <c r="F34" s="287"/>
      <c r="G34" s="287"/>
      <c r="H34" s="269"/>
      <c r="I34" s="269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300"/>
      <c r="Y34" s="287"/>
      <c r="Z34" s="287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ht="15" customHeight="1">
      <c r="A35" s="306">
        <v>9</v>
      </c>
      <c r="B35" s="279" t="s">
        <v>82</v>
      </c>
      <c r="C35" s="268">
        <v>22</v>
      </c>
      <c r="D35" s="268" t="s">
        <v>79</v>
      </c>
      <c r="E35" s="287"/>
      <c r="F35" s="287"/>
      <c r="G35" s="287"/>
      <c r="H35" s="290">
        <f>C35*2</f>
        <v>44</v>
      </c>
      <c r="I35" s="272">
        <f>H35*0.8</f>
        <v>35.200000000000003</v>
      </c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300"/>
      <c r="Y35" s="287"/>
      <c r="Z35" s="287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ht="15" customHeight="1">
      <c r="A36" s="308"/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74"/>
      <c r="Y36" s="269"/>
      <c r="Z36" s="269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1:45" ht="15" customHeight="1">
      <c r="A37" s="323">
        <v>10</v>
      </c>
      <c r="B37" s="279" t="s">
        <v>90</v>
      </c>
      <c r="C37" s="305">
        <v>56</v>
      </c>
      <c r="D37" s="279" t="s">
        <v>91</v>
      </c>
      <c r="E37" s="288" t="s">
        <v>64</v>
      </c>
      <c r="F37" s="279">
        <v>19</v>
      </c>
      <c r="G37" s="291" t="s">
        <v>93</v>
      </c>
      <c r="H37" s="291">
        <f>C37*2</f>
        <v>112</v>
      </c>
      <c r="I37" s="276">
        <f>H37*0.8</f>
        <v>89.600000000000009</v>
      </c>
      <c r="J37" s="291"/>
      <c r="K37" s="291"/>
      <c r="L37" s="291" t="s">
        <v>262</v>
      </c>
      <c r="M37" s="291">
        <v>1</v>
      </c>
      <c r="N37" s="277">
        <v>1500</v>
      </c>
      <c r="O37" s="277">
        <f>M37*N37</f>
        <v>1500</v>
      </c>
      <c r="P37" s="291" t="s">
        <v>263</v>
      </c>
      <c r="Q37" s="276">
        <f>I37</f>
        <v>89.600000000000009</v>
      </c>
      <c r="R37" s="277">
        <v>0</v>
      </c>
      <c r="S37" s="277">
        <v>35</v>
      </c>
      <c r="T37" s="277">
        <f>R37+S37</f>
        <v>35</v>
      </c>
      <c r="U37" s="277">
        <f>T37*Q37</f>
        <v>3136.0000000000005</v>
      </c>
      <c r="V37" s="277">
        <f>O37+U37</f>
        <v>4636</v>
      </c>
      <c r="W37" s="277">
        <f>SUM(V37:V40)</f>
        <v>9272</v>
      </c>
      <c r="X37" s="325" t="s">
        <v>94</v>
      </c>
      <c r="Y37" s="279">
        <v>994051246</v>
      </c>
      <c r="Z37" s="324" t="s">
        <v>95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5" customHeight="1">
      <c r="A38" s="320"/>
      <c r="B38" s="269"/>
      <c r="C38" s="269"/>
      <c r="D38" s="269"/>
      <c r="E38" s="269"/>
      <c r="F38" s="269"/>
      <c r="G38" s="287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87"/>
      <c r="X38" s="274"/>
      <c r="Y38" s="269"/>
      <c r="Z38" s="269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15" customHeight="1">
      <c r="A39" s="326">
        <v>11</v>
      </c>
      <c r="B39" s="279" t="s">
        <v>98</v>
      </c>
      <c r="C39" s="279">
        <v>56</v>
      </c>
      <c r="D39" s="279" t="s">
        <v>99</v>
      </c>
      <c r="E39" s="288" t="s">
        <v>81</v>
      </c>
      <c r="F39" s="279">
        <v>20</v>
      </c>
      <c r="G39" s="287"/>
      <c r="H39" s="291">
        <f>C39*2</f>
        <v>112</v>
      </c>
      <c r="I39" s="276">
        <f>H39*0.8</f>
        <v>89.600000000000009</v>
      </c>
      <c r="J39" s="291"/>
      <c r="K39" s="291"/>
      <c r="L39" s="291" t="s">
        <v>262</v>
      </c>
      <c r="M39" s="291">
        <v>1</v>
      </c>
      <c r="N39" s="277">
        <v>1500</v>
      </c>
      <c r="O39" s="277">
        <f>M39*N39</f>
        <v>1500</v>
      </c>
      <c r="P39" s="291" t="s">
        <v>263</v>
      </c>
      <c r="Q39" s="276">
        <f>I39</f>
        <v>89.600000000000009</v>
      </c>
      <c r="R39" s="277">
        <v>0</v>
      </c>
      <c r="S39" s="277">
        <v>35</v>
      </c>
      <c r="T39" s="277">
        <f>R39+S39</f>
        <v>35</v>
      </c>
      <c r="U39" s="277">
        <f>T39*Q39</f>
        <v>3136.0000000000005</v>
      </c>
      <c r="V39" s="277">
        <f>O39+U39</f>
        <v>4636</v>
      </c>
      <c r="W39" s="287"/>
      <c r="X39" s="325" t="s">
        <v>101</v>
      </c>
      <c r="Y39" s="279">
        <v>951315166</v>
      </c>
      <c r="Z39" s="324" t="s">
        <v>102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15" customHeight="1">
      <c r="A40" s="320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302"/>
      <c r="Y40" s="285"/>
      <c r="Z40" s="285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21" customHeight="1">
      <c r="A41" s="319">
        <v>12</v>
      </c>
      <c r="B41" s="268" t="s">
        <v>103</v>
      </c>
      <c r="C41" s="268">
        <v>24</v>
      </c>
      <c r="D41" s="268" t="s">
        <v>104</v>
      </c>
      <c r="E41" s="317" t="s">
        <v>81</v>
      </c>
      <c r="F41" s="303">
        <v>21</v>
      </c>
      <c r="G41" s="290" t="s">
        <v>106</v>
      </c>
      <c r="H41" s="268">
        <f>C41*2</f>
        <v>48</v>
      </c>
      <c r="I41" s="272">
        <f>H41*0.8</f>
        <v>38.400000000000006</v>
      </c>
      <c r="J41" s="290"/>
      <c r="K41" s="290"/>
      <c r="L41" s="290" t="s">
        <v>262</v>
      </c>
      <c r="M41" s="296">
        <v>1</v>
      </c>
      <c r="N41" s="278">
        <v>1500</v>
      </c>
      <c r="O41" s="278">
        <f>M41*N41</f>
        <v>1500</v>
      </c>
      <c r="P41" s="290" t="s">
        <v>263</v>
      </c>
      <c r="Q41" s="272">
        <f>I41</f>
        <v>38.400000000000006</v>
      </c>
      <c r="R41" s="278">
        <v>0</v>
      </c>
      <c r="S41" s="278">
        <v>44</v>
      </c>
      <c r="T41" s="278">
        <f>R41+S41</f>
        <v>44</v>
      </c>
      <c r="U41" s="278">
        <f>T41*Q41</f>
        <v>1689.6000000000004</v>
      </c>
      <c r="V41" s="278">
        <f>O41+U41</f>
        <v>3189.6000000000004</v>
      </c>
      <c r="W41" s="278">
        <f>V41</f>
        <v>3189.6000000000004</v>
      </c>
      <c r="X41" s="295" t="s">
        <v>107</v>
      </c>
      <c r="Y41" s="290"/>
      <c r="Z41" s="275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45" ht="15" customHeight="1">
      <c r="A42" s="320"/>
      <c r="B42" s="269"/>
      <c r="C42" s="269"/>
      <c r="D42" s="269"/>
      <c r="E42" s="269"/>
      <c r="F42" s="269"/>
      <c r="G42" s="285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74"/>
      <c r="Y42" s="269"/>
      <c r="Z42" s="269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1:45" ht="15.75" customHeight="1">
      <c r="A43" s="321">
        <v>13</v>
      </c>
      <c r="B43" s="279" t="s">
        <v>106</v>
      </c>
      <c r="C43" s="279">
        <v>38</v>
      </c>
      <c r="D43" s="279" t="s">
        <v>26</v>
      </c>
      <c r="E43" s="288" t="s">
        <v>112</v>
      </c>
      <c r="F43" s="279">
        <v>22</v>
      </c>
      <c r="G43" s="327" t="s">
        <v>106</v>
      </c>
      <c r="H43" s="291">
        <f>C43*2</f>
        <v>76</v>
      </c>
      <c r="I43" s="276">
        <f>H43*0.8</f>
        <v>60.800000000000004</v>
      </c>
      <c r="J43" s="291"/>
      <c r="K43" s="291"/>
      <c r="L43" s="291" t="s">
        <v>262</v>
      </c>
      <c r="M43" s="291">
        <v>1</v>
      </c>
      <c r="N43" s="277">
        <v>1500</v>
      </c>
      <c r="O43" s="277">
        <f>M43*N43</f>
        <v>1500</v>
      </c>
      <c r="P43" s="291" t="s">
        <v>263</v>
      </c>
      <c r="Q43" s="276">
        <f>I43</f>
        <v>60.800000000000004</v>
      </c>
      <c r="R43" s="277">
        <v>0</v>
      </c>
      <c r="S43" s="277">
        <v>44</v>
      </c>
      <c r="T43" s="277">
        <f>R43+S43</f>
        <v>44</v>
      </c>
      <c r="U43" s="277">
        <f>T43*Q43</f>
        <v>2675.2000000000003</v>
      </c>
      <c r="V43" s="277">
        <f>O43+U43</f>
        <v>4175.2000000000007</v>
      </c>
      <c r="W43" s="277">
        <f>SUM(V43:V48)</f>
        <v>11799.6</v>
      </c>
      <c r="X43" s="144" t="s">
        <v>113</v>
      </c>
      <c r="Y43" s="145">
        <v>984384399</v>
      </c>
      <c r="Z43" s="146" t="s">
        <v>114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15.75" customHeight="1">
      <c r="A44" s="266"/>
      <c r="B44" s="287"/>
      <c r="C44" s="269"/>
      <c r="D44" s="269"/>
      <c r="E44" s="269"/>
      <c r="F44" s="269"/>
      <c r="G44" s="287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87"/>
      <c r="X44" s="147" t="s">
        <v>115</v>
      </c>
      <c r="Y44" s="148">
        <v>942161528</v>
      </c>
      <c r="Z44" s="149" t="s">
        <v>116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15.75" customHeight="1">
      <c r="A45" s="266"/>
      <c r="B45" s="287"/>
      <c r="C45" s="279">
        <v>37</v>
      </c>
      <c r="D45" s="279" t="s">
        <v>117</v>
      </c>
      <c r="E45" s="288" t="s">
        <v>118</v>
      </c>
      <c r="F45" s="279">
        <v>23</v>
      </c>
      <c r="G45" s="287"/>
      <c r="H45" s="291">
        <f>C45*2</f>
        <v>74</v>
      </c>
      <c r="I45" s="276">
        <f>H45*0.8</f>
        <v>59.2</v>
      </c>
      <c r="J45" s="291"/>
      <c r="K45" s="291"/>
      <c r="L45" s="291" t="s">
        <v>262</v>
      </c>
      <c r="M45" s="291">
        <v>1</v>
      </c>
      <c r="N45" s="277">
        <v>1500</v>
      </c>
      <c r="O45" s="277">
        <f>M45*N45</f>
        <v>1500</v>
      </c>
      <c r="P45" s="291" t="s">
        <v>263</v>
      </c>
      <c r="Q45" s="276">
        <f>I45</f>
        <v>59.2</v>
      </c>
      <c r="R45" s="277">
        <v>0</v>
      </c>
      <c r="S45" s="277">
        <v>44</v>
      </c>
      <c r="T45" s="277">
        <f>R45+S45</f>
        <v>44</v>
      </c>
      <c r="U45" s="277">
        <f>T45*Q45</f>
        <v>2604.8000000000002</v>
      </c>
      <c r="V45" s="277">
        <f>O45+U45</f>
        <v>4104.8</v>
      </c>
      <c r="W45" s="287"/>
      <c r="X45" s="144" t="s">
        <v>113</v>
      </c>
      <c r="Y45" s="145">
        <v>984384399</v>
      </c>
      <c r="Z45" s="146" t="s">
        <v>114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15.75" customHeight="1">
      <c r="A46" s="266"/>
      <c r="B46" s="287"/>
      <c r="C46" s="269"/>
      <c r="D46" s="269"/>
      <c r="E46" s="269"/>
      <c r="F46" s="269"/>
      <c r="G46" s="287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87"/>
      <c r="X46" s="147" t="s">
        <v>115</v>
      </c>
      <c r="Y46" s="148">
        <v>942161528</v>
      </c>
      <c r="Z46" s="149" t="s">
        <v>116</v>
      </c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15.75" customHeight="1">
      <c r="A47" s="266"/>
      <c r="B47" s="287"/>
      <c r="C47" s="279">
        <v>27</v>
      </c>
      <c r="D47" s="279" t="s">
        <v>119</v>
      </c>
      <c r="E47" s="288" t="s">
        <v>120</v>
      </c>
      <c r="F47" s="279">
        <v>24</v>
      </c>
      <c r="G47" s="287"/>
      <c r="H47" s="291">
        <f>C47*2</f>
        <v>54</v>
      </c>
      <c r="I47" s="276">
        <f>H47*0.85</f>
        <v>45.9</v>
      </c>
      <c r="J47" s="291"/>
      <c r="K47" s="291"/>
      <c r="L47" s="291" t="s">
        <v>262</v>
      </c>
      <c r="M47" s="294">
        <v>1</v>
      </c>
      <c r="N47" s="277">
        <v>1500</v>
      </c>
      <c r="O47" s="277">
        <f>M47*N47</f>
        <v>1500</v>
      </c>
      <c r="P47" s="291" t="s">
        <v>263</v>
      </c>
      <c r="Q47" s="276">
        <f>I47</f>
        <v>45.9</v>
      </c>
      <c r="R47" s="277">
        <v>0</v>
      </c>
      <c r="S47" s="277">
        <v>44</v>
      </c>
      <c r="T47" s="277">
        <f>R47+S47</f>
        <v>44</v>
      </c>
      <c r="U47" s="277">
        <f>T47*Q47</f>
        <v>2019.6</v>
      </c>
      <c r="V47" s="277">
        <f>O47+U47</f>
        <v>3519.6</v>
      </c>
      <c r="W47" s="287"/>
      <c r="X47" s="144" t="s">
        <v>113</v>
      </c>
      <c r="Y47" s="150">
        <v>984384399</v>
      </c>
      <c r="Z47" s="146" t="s">
        <v>114</v>
      </c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15.75" customHeight="1">
      <c r="A48" s="266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145" t="s">
        <v>115</v>
      </c>
      <c r="Y48" s="150">
        <v>942161528</v>
      </c>
      <c r="Z48" s="149" t="s">
        <v>116</v>
      </c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15" customHeight="1">
      <c r="A49" s="267">
        <v>14</v>
      </c>
      <c r="B49" s="279" t="s">
        <v>121</v>
      </c>
      <c r="C49" s="303">
        <v>40</v>
      </c>
      <c r="D49" s="268" t="s">
        <v>122</v>
      </c>
      <c r="E49" s="271" t="s">
        <v>112</v>
      </c>
      <c r="F49" s="268">
        <v>25</v>
      </c>
      <c r="G49" s="290" t="s">
        <v>124</v>
      </c>
      <c r="H49" s="290">
        <f>C49*2</f>
        <v>80</v>
      </c>
      <c r="I49" s="272">
        <f>H49*0.8</f>
        <v>64</v>
      </c>
      <c r="J49" s="290"/>
      <c r="K49" s="290"/>
      <c r="L49" s="290" t="s">
        <v>262</v>
      </c>
      <c r="M49" s="290">
        <v>1</v>
      </c>
      <c r="N49" s="278">
        <v>1500</v>
      </c>
      <c r="O49" s="278">
        <f>M49*N49</f>
        <v>1500</v>
      </c>
      <c r="P49" s="290" t="s">
        <v>263</v>
      </c>
      <c r="Q49" s="272">
        <f>I49</f>
        <v>64</v>
      </c>
      <c r="R49" s="278">
        <v>0</v>
      </c>
      <c r="S49" s="278">
        <v>40</v>
      </c>
      <c r="T49" s="278">
        <f>R49+S49</f>
        <v>40</v>
      </c>
      <c r="U49" s="278">
        <f>T49*Q49</f>
        <v>2560</v>
      </c>
      <c r="V49" s="278">
        <f>O49+U49</f>
        <v>4060</v>
      </c>
      <c r="W49" s="278">
        <f>SUM(V49:V52)</f>
        <v>7800</v>
      </c>
      <c r="X49" s="123" t="s">
        <v>125</v>
      </c>
      <c r="Y49" s="121">
        <v>961848466</v>
      </c>
      <c r="Z49" s="122" t="s">
        <v>126</v>
      </c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15" customHeight="1">
      <c r="A50" s="266"/>
      <c r="B50" s="287"/>
      <c r="C50" s="269"/>
      <c r="D50" s="269"/>
      <c r="E50" s="269"/>
      <c r="F50" s="269"/>
      <c r="G50" s="287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87"/>
      <c r="X50" s="124" t="s">
        <v>128</v>
      </c>
      <c r="Y50" s="121">
        <v>949688292</v>
      </c>
      <c r="Z50" s="122" t="s">
        <v>129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15" customHeight="1">
      <c r="A51" s="266"/>
      <c r="B51" s="287"/>
      <c r="C51" s="303">
        <v>35</v>
      </c>
      <c r="D51" s="268" t="s">
        <v>130</v>
      </c>
      <c r="E51" s="271" t="s">
        <v>118</v>
      </c>
      <c r="F51" s="268">
        <v>26</v>
      </c>
      <c r="G51" s="287"/>
      <c r="H51" s="290">
        <f>C51*2</f>
        <v>70</v>
      </c>
      <c r="I51" s="272">
        <f>H51*0.8</f>
        <v>56</v>
      </c>
      <c r="J51" s="290"/>
      <c r="K51" s="290"/>
      <c r="L51" s="290" t="s">
        <v>262</v>
      </c>
      <c r="M51" s="290">
        <v>1</v>
      </c>
      <c r="N51" s="278">
        <v>1500</v>
      </c>
      <c r="O51" s="278">
        <f>M51*N51</f>
        <v>1500</v>
      </c>
      <c r="P51" s="290" t="s">
        <v>263</v>
      </c>
      <c r="Q51" s="272">
        <f>I51</f>
        <v>56</v>
      </c>
      <c r="R51" s="278">
        <v>0</v>
      </c>
      <c r="S51" s="278">
        <v>40</v>
      </c>
      <c r="T51" s="278">
        <f>R51+S51</f>
        <v>40</v>
      </c>
      <c r="U51" s="278">
        <f>T51*Q51</f>
        <v>2240</v>
      </c>
      <c r="V51" s="278">
        <f>O51+U51</f>
        <v>3740</v>
      </c>
      <c r="W51" s="287"/>
      <c r="X51" s="124" t="s">
        <v>125</v>
      </c>
      <c r="Y51" s="151">
        <v>961848466</v>
      </c>
      <c r="Z51" s="122" t="s">
        <v>126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5" customHeight="1">
      <c r="A52" s="266"/>
      <c r="B52" s="269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120" t="s">
        <v>128</v>
      </c>
      <c r="Y52" s="151">
        <v>949688292</v>
      </c>
      <c r="Z52" s="122" t="s">
        <v>129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ht="15" customHeight="1">
      <c r="A53" s="267">
        <v>15</v>
      </c>
      <c r="B53" s="318" t="s">
        <v>131</v>
      </c>
      <c r="C53" s="279">
        <v>22</v>
      </c>
      <c r="D53" s="279" t="s">
        <v>132</v>
      </c>
      <c r="E53" s="288" t="s">
        <v>112</v>
      </c>
      <c r="F53" s="279">
        <v>27</v>
      </c>
      <c r="G53" s="291" t="s">
        <v>134</v>
      </c>
      <c r="H53" s="291">
        <f>C53*2</f>
        <v>44</v>
      </c>
      <c r="I53" s="276">
        <f>H53*0.8</f>
        <v>35.200000000000003</v>
      </c>
      <c r="J53" s="291"/>
      <c r="K53" s="291"/>
      <c r="L53" s="291" t="s">
        <v>262</v>
      </c>
      <c r="M53" s="294">
        <v>1</v>
      </c>
      <c r="N53" s="277">
        <v>1000</v>
      </c>
      <c r="O53" s="277">
        <f>M53*N53</f>
        <v>1000</v>
      </c>
      <c r="P53" s="291" t="s">
        <v>263</v>
      </c>
      <c r="Q53" s="276">
        <f>I53</f>
        <v>35.200000000000003</v>
      </c>
      <c r="R53" s="277">
        <v>0</v>
      </c>
      <c r="S53" s="277">
        <v>30</v>
      </c>
      <c r="T53" s="277">
        <f>R53+S53</f>
        <v>30</v>
      </c>
      <c r="U53" s="277">
        <f>T53*Q53</f>
        <v>1056</v>
      </c>
      <c r="V53" s="277">
        <f>O53+U53</f>
        <v>2056</v>
      </c>
      <c r="W53" s="277">
        <f>SUM(V53:V56)</f>
        <v>4304</v>
      </c>
      <c r="X53" s="144" t="s">
        <v>135</v>
      </c>
      <c r="Y53" s="152">
        <v>969655860</v>
      </c>
      <c r="Z53" s="142" t="s">
        <v>136</v>
      </c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15" customHeight="1">
      <c r="A54" s="266"/>
      <c r="B54" s="287"/>
      <c r="C54" s="269"/>
      <c r="D54" s="269"/>
      <c r="E54" s="269"/>
      <c r="F54" s="269"/>
      <c r="G54" s="287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87"/>
      <c r="X54" s="153"/>
      <c r="Y54" s="152">
        <v>949156083</v>
      </c>
      <c r="Z54" s="142" t="s">
        <v>267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ht="15" customHeight="1">
      <c r="A55" s="266"/>
      <c r="B55" s="287"/>
      <c r="C55" s="305">
        <v>26</v>
      </c>
      <c r="D55" s="305" t="s">
        <v>139</v>
      </c>
      <c r="E55" s="305" t="s">
        <v>118</v>
      </c>
      <c r="F55" s="305">
        <v>28</v>
      </c>
      <c r="G55" s="287"/>
      <c r="H55" s="291">
        <f>C55*2</f>
        <v>52</v>
      </c>
      <c r="I55" s="276">
        <f>H55*0.8</f>
        <v>41.6</v>
      </c>
      <c r="J55" s="305"/>
      <c r="K55" s="305"/>
      <c r="L55" s="291" t="s">
        <v>262</v>
      </c>
      <c r="M55" s="291">
        <v>1</v>
      </c>
      <c r="N55" s="277">
        <v>1000</v>
      </c>
      <c r="O55" s="277">
        <f>M55*N55</f>
        <v>1000</v>
      </c>
      <c r="P55" s="291" t="s">
        <v>263</v>
      </c>
      <c r="Q55" s="276">
        <f>I55</f>
        <v>41.6</v>
      </c>
      <c r="R55" s="277">
        <v>0</v>
      </c>
      <c r="S55" s="277">
        <v>30</v>
      </c>
      <c r="T55" s="277">
        <f>R55+S55</f>
        <v>30</v>
      </c>
      <c r="U55" s="277">
        <f>T55*Q55</f>
        <v>1248</v>
      </c>
      <c r="V55" s="277">
        <f>O55+U55</f>
        <v>2248</v>
      </c>
      <c r="W55" s="287"/>
      <c r="X55" s="144" t="s">
        <v>135</v>
      </c>
      <c r="Y55" s="305"/>
      <c r="Z55" s="305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ht="15" customHeight="1">
      <c r="A56" s="266"/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153"/>
      <c r="Y56" s="269"/>
      <c r="Z56" s="269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ht="15" customHeight="1">
      <c r="A57" s="267">
        <v>16</v>
      </c>
      <c r="B57" s="279" t="s">
        <v>140</v>
      </c>
      <c r="C57" s="268">
        <v>38</v>
      </c>
      <c r="D57" s="268" t="s">
        <v>141</v>
      </c>
      <c r="E57" s="271" t="s">
        <v>112</v>
      </c>
      <c r="F57" s="268">
        <v>29</v>
      </c>
      <c r="G57" s="290" t="s">
        <v>143</v>
      </c>
      <c r="H57" s="290">
        <f>C57*2</f>
        <v>76</v>
      </c>
      <c r="I57" s="272">
        <f>H57*0.8</f>
        <v>60.800000000000004</v>
      </c>
      <c r="J57" s="290"/>
      <c r="K57" s="290"/>
      <c r="L57" s="290" t="s">
        <v>262</v>
      </c>
      <c r="M57" s="290">
        <v>1</v>
      </c>
      <c r="N57" s="278">
        <v>1000</v>
      </c>
      <c r="O57" s="278">
        <f>N57*M57</f>
        <v>1000</v>
      </c>
      <c r="P57" s="290" t="s">
        <v>263</v>
      </c>
      <c r="Q57" s="272">
        <f>I57</f>
        <v>60.800000000000004</v>
      </c>
      <c r="R57" s="278">
        <v>0</v>
      </c>
      <c r="S57" s="278">
        <v>35</v>
      </c>
      <c r="T57" s="278">
        <f>R57+S57</f>
        <v>35</v>
      </c>
      <c r="U57" s="278">
        <f>T57*Q57</f>
        <v>2128</v>
      </c>
      <c r="V57" s="278">
        <f>O57+U57</f>
        <v>3128</v>
      </c>
      <c r="W57" s="278">
        <f>SUM(V57:V62)</f>
        <v>9036</v>
      </c>
      <c r="X57" s="120" t="s">
        <v>144</v>
      </c>
      <c r="Y57" s="121">
        <v>963757538</v>
      </c>
      <c r="Z57" s="122" t="s">
        <v>145</v>
      </c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ht="15" customHeight="1">
      <c r="A58" s="266"/>
      <c r="B58" s="287"/>
      <c r="C58" s="269"/>
      <c r="D58" s="269"/>
      <c r="E58" s="269"/>
      <c r="F58" s="269"/>
      <c r="G58" s="287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87"/>
      <c r="X58" s="123" t="s">
        <v>149</v>
      </c>
      <c r="Y58" s="121">
        <v>964505044</v>
      </c>
      <c r="Z58" s="122" t="s">
        <v>150</v>
      </c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ht="15" customHeight="1">
      <c r="A59" s="266"/>
      <c r="B59" s="287"/>
      <c r="C59" s="268">
        <v>35</v>
      </c>
      <c r="D59" s="268" t="s">
        <v>148</v>
      </c>
      <c r="E59" s="271" t="s">
        <v>118</v>
      </c>
      <c r="F59" s="268">
        <v>30</v>
      </c>
      <c r="G59" s="287"/>
      <c r="H59" s="290">
        <f>C59*2</f>
        <v>70</v>
      </c>
      <c r="I59" s="272">
        <f>H59*0.8</f>
        <v>56</v>
      </c>
      <c r="J59" s="290"/>
      <c r="K59" s="290"/>
      <c r="L59" s="290" t="s">
        <v>262</v>
      </c>
      <c r="M59" s="296">
        <v>1</v>
      </c>
      <c r="N59" s="278">
        <v>1000</v>
      </c>
      <c r="O59" s="278">
        <f>N59*M59</f>
        <v>1000</v>
      </c>
      <c r="P59" s="290" t="s">
        <v>263</v>
      </c>
      <c r="Q59" s="272">
        <f>I59</f>
        <v>56</v>
      </c>
      <c r="R59" s="278">
        <v>0</v>
      </c>
      <c r="S59" s="278">
        <v>35</v>
      </c>
      <c r="T59" s="278">
        <f>R59+S59</f>
        <v>35</v>
      </c>
      <c r="U59" s="278">
        <f>T59*Q59</f>
        <v>1960</v>
      </c>
      <c r="V59" s="278">
        <f>O59+U59</f>
        <v>2960</v>
      </c>
      <c r="W59" s="287"/>
      <c r="X59" s="120" t="s">
        <v>149</v>
      </c>
      <c r="Y59" s="121">
        <v>963757538</v>
      </c>
      <c r="Z59" s="122" t="s">
        <v>145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ht="15" customHeight="1">
      <c r="A60" s="266"/>
      <c r="B60" s="287"/>
      <c r="C60" s="269"/>
      <c r="D60" s="269"/>
      <c r="E60" s="269"/>
      <c r="F60" s="269"/>
      <c r="G60" s="287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87"/>
      <c r="X60" s="123" t="s">
        <v>144</v>
      </c>
      <c r="Y60" s="121">
        <v>964505044</v>
      </c>
      <c r="Z60" s="122" t="s">
        <v>150</v>
      </c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ht="15" customHeight="1">
      <c r="A61" s="266"/>
      <c r="B61" s="287"/>
      <c r="C61" s="316">
        <v>33</v>
      </c>
      <c r="D61" s="268" t="s">
        <v>151</v>
      </c>
      <c r="E61" s="271" t="s">
        <v>120</v>
      </c>
      <c r="F61" s="268">
        <v>31</v>
      </c>
      <c r="G61" s="287"/>
      <c r="H61" s="290">
        <f>C61*2</f>
        <v>66</v>
      </c>
      <c r="I61" s="272">
        <f>H61*0.8</f>
        <v>52.800000000000004</v>
      </c>
      <c r="J61" s="271"/>
      <c r="K61" s="271"/>
      <c r="L61" s="290" t="s">
        <v>262</v>
      </c>
      <c r="M61" s="290">
        <v>1</v>
      </c>
      <c r="N61" s="278">
        <v>1100</v>
      </c>
      <c r="O61" s="278">
        <f>N61*M61</f>
        <v>1100</v>
      </c>
      <c r="P61" s="290" t="s">
        <v>263</v>
      </c>
      <c r="Q61" s="272">
        <f>I61</f>
        <v>52.800000000000004</v>
      </c>
      <c r="R61" s="278">
        <v>0</v>
      </c>
      <c r="S61" s="278">
        <v>35</v>
      </c>
      <c r="T61" s="278">
        <f>R61+S61</f>
        <v>35</v>
      </c>
      <c r="U61" s="278">
        <f>T61*Q61</f>
        <v>1848.0000000000002</v>
      </c>
      <c r="V61" s="278">
        <f>O61+U61</f>
        <v>2948</v>
      </c>
      <c r="W61" s="287"/>
      <c r="X61" s="123"/>
      <c r="Y61" s="121"/>
      <c r="Z61" s="154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ht="15" customHeight="1">
      <c r="A62" s="266"/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123"/>
      <c r="Y62" s="121"/>
      <c r="Z62" s="154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ht="15" customHeight="1">
      <c r="A63" s="267">
        <v>17</v>
      </c>
      <c r="B63" s="279" t="s">
        <v>152</v>
      </c>
      <c r="C63" s="279">
        <v>38</v>
      </c>
      <c r="D63" s="279" t="s">
        <v>153</v>
      </c>
      <c r="E63" s="315" t="s">
        <v>118</v>
      </c>
      <c r="F63" s="279">
        <v>32</v>
      </c>
      <c r="G63" s="291" t="s">
        <v>155</v>
      </c>
      <c r="H63" s="291">
        <f>C63*2</f>
        <v>76</v>
      </c>
      <c r="I63" s="276">
        <f>H63*0.8</f>
        <v>60.800000000000004</v>
      </c>
      <c r="J63" s="291"/>
      <c r="K63" s="291"/>
      <c r="L63" s="291" t="s">
        <v>262</v>
      </c>
      <c r="M63" s="291">
        <v>1</v>
      </c>
      <c r="N63" s="277">
        <v>1000</v>
      </c>
      <c r="O63" s="277">
        <f>M63*N63</f>
        <v>1000</v>
      </c>
      <c r="P63" s="291" t="s">
        <v>263</v>
      </c>
      <c r="Q63" s="276">
        <f>I63</f>
        <v>60.800000000000004</v>
      </c>
      <c r="R63" s="277">
        <v>0</v>
      </c>
      <c r="S63" s="277">
        <v>30</v>
      </c>
      <c r="T63" s="277">
        <f>R63+S63</f>
        <v>30</v>
      </c>
      <c r="U63" s="277">
        <f>T63*Q63</f>
        <v>1824.0000000000002</v>
      </c>
      <c r="V63" s="277">
        <f>O63+U63</f>
        <v>2824</v>
      </c>
      <c r="W63" s="277">
        <f>SUM(V63:V66)</f>
        <v>5792</v>
      </c>
      <c r="X63" s="148" t="s">
        <v>160</v>
      </c>
      <c r="Y63" s="291">
        <v>992051789</v>
      </c>
      <c r="Z63" s="155" t="s">
        <v>161</v>
      </c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ht="15" customHeight="1">
      <c r="A64" s="266"/>
      <c r="B64" s="287"/>
      <c r="C64" s="269"/>
      <c r="D64" s="269"/>
      <c r="E64" s="269"/>
      <c r="F64" s="269"/>
      <c r="G64" s="287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87"/>
      <c r="X64" s="147" t="s">
        <v>156</v>
      </c>
      <c r="Y64" s="269"/>
      <c r="Z64" s="143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ht="15" customHeight="1">
      <c r="A65" s="266"/>
      <c r="B65" s="287"/>
      <c r="C65" s="279">
        <v>41</v>
      </c>
      <c r="D65" s="279" t="s">
        <v>22</v>
      </c>
      <c r="E65" s="288" t="s">
        <v>120</v>
      </c>
      <c r="F65" s="279">
        <v>33</v>
      </c>
      <c r="G65" s="287"/>
      <c r="H65" s="291">
        <f>C65*2</f>
        <v>82</v>
      </c>
      <c r="I65" s="276">
        <f>H65*0.8</f>
        <v>65.600000000000009</v>
      </c>
      <c r="J65" s="291"/>
      <c r="K65" s="291"/>
      <c r="L65" s="291" t="s">
        <v>262</v>
      </c>
      <c r="M65" s="294">
        <v>1</v>
      </c>
      <c r="N65" s="277">
        <v>1000</v>
      </c>
      <c r="O65" s="277">
        <f>M65*N65</f>
        <v>1000</v>
      </c>
      <c r="P65" s="291" t="s">
        <v>263</v>
      </c>
      <c r="Q65" s="276">
        <f>I65</f>
        <v>65.600000000000009</v>
      </c>
      <c r="R65" s="277">
        <v>0</v>
      </c>
      <c r="S65" s="277">
        <v>30</v>
      </c>
      <c r="T65" s="277">
        <f>R65+S65</f>
        <v>30</v>
      </c>
      <c r="U65" s="277">
        <f>T65*Q65</f>
        <v>1968.0000000000002</v>
      </c>
      <c r="V65" s="277">
        <f>O65+U65</f>
        <v>2968</v>
      </c>
      <c r="W65" s="287"/>
      <c r="X65" s="148" t="s">
        <v>160</v>
      </c>
      <c r="Y65" s="291">
        <v>992051789</v>
      </c>
      <c r="Z65" s="155" t="s">
        <v>161</v>
      </c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ht="15" customHeight="1">
      <c r="A66" s="266"/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147" t="s">
        <v>156</v>
      </c>
      <c r="Y66" s="269"/>
      <c r="Z66" s="143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ht="15" customHeight="1">
      <c r="A67" s="267">
        <v>18</v>
      </c>
      <c r="B67" s="268" t="s">
        <v>61</v>
      </c>
      <c r="C67" s="268">
        <v>20</v>
      </c>
      <c r="D67" s="268" t="s">
        <v>162</v>
      </c>
      <c r="E67" s="289" t="s">
        <v>120</v>
      </c>
      <c r="F67" s="268">
        <v>34</v>
      </c>
      <c r="G67" s="290" t="s">
        <v>61</v>
      </c>
      <c r="H67" s="290">
        <f>C67*2</f>
        <v>40</v>
      </c>
      <c r="I67" s="272">
        <f>H67*0.8</f>
        <v>32</v>
      </c>
      <c r="J67" s="290"/>
      <c r="K67" s="290"/>
      <c r="L67" s="290" t="s">
        <v>262</v>
      </c>
      <c r="M67" s="290">
        <v>1</v>
      </c>
      <c r="N67" s="278">
        <v>1500</v>
      </c>
      <c r="O67" s="278">
        <f>M67*N67</f>
        <v>1500</v>
      </c>
      <c r="P67" s="290" t="s">
        <v>263</v>
      </c>
      <c r="Q67" s="272">
        <f>I67</f>
        <v>32</v>
      </c>
      <c r="R67" s="278">
        <v>0</v>
      </c>
      <c r="S67" s="278">
        <v>40</v>
      </c>
      <c r="T67" s="278">
        <f>R67+S67</f>
        <v>40</v>
      </c>
      <c r="U67" s="278">
        <f>T67*Q67</f>
        <v>1280</v>
      </c>
      <c r="V67" s="278">
        <f>O67+U67</f>
        <v>2780</v>
      </c>
      <c r="W67" s="278">
        <f>SUM(V67:V72)</f>
        <v>10588</v>
      </c>
      <c r="X67" s="295" t="s">
        <v>66</v>
      </c>
      <c r="Y67" s="290">
        <v>976637132</v>
      </c>
      <c r="Z67" s="125" t="s">
        <v>67</v>
      </c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ht="15" customHeight="1">
      <c r="A68" s="266"/>
      <c r="B68" s="287"/>
      <c r="C68" s="269"/>
      <c r="D68" s="269"/>
      <c r="E68" s="269"/>
      <c r="F68" s="269"/>
      <c r="G68" s="287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87"/>
      <c r="X68" s="274"/>
      <c r="Y68" s="269"/>
      <c r="Z68" s="126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ht="15" customHeight="1">
      <c r="A69" s="266"/>
      <c r="B69" s="287"/>
      <c r="C69" s="268">
        <v>39</v>
      </c>
      <c r="D69" s="268" t="s">
        <v>26</v>
      </c>
      <c r="E69" s="289" t="s">
        <v>165</v>
      </c>
      <c r="F69" s="268">
        <v>35</v>
      </c>
      <c r="G69" s="287"/>
      <c r="H69" s="290">
        <f>C69*2</f>
        <v>78</v>
      </c>
      <c r="I69" s="272">
        <f>H69*0.8</f>
        <v>62.400000000000006</v>
      </c>
      <c r="J69" s="290"/>
      <c r="K69" s="290"/>
      <c r="L69" s="290" t="s">
        <v>262</v>
      </c>
      <c r="M69" s="290">
        <v>1</v>
      </c>
      <c r="N69" s="278">
        <v>1500</v>
      </c>
      <c r="O69" s="278">
        <f>M69*N69</f>
        <v>1500</v>
      </c>
      <c r="P69" s="290" t="s">
        <v>263</v>
      </c>
      <c r="Q69" s="272">
        <f>I69</f>
        <v>62.400000000000006</v>
      </c>
      <c r="R69" s="278">
        <v>0</v>
      </c>
      <c r="S69" s="278">
        <v>40</v>
      </c>
      <c r="T69" s="278">
        <f>R69+S69</f>
        <v>40</v>
      </c>
      <c r="U69" s="278">
        <f>T69*Q69</f>
        <v>2496</v>
      </c>
      <c r="V69" s="278">
        <f>O69+U69</f>
        <v>3996</v>
      </c>
      <c r="W69" s="287"/>
      <c r="X69" s="295" t="s">
        <v>66</v>
      </c>
      <c r="Y69" s="290">
        <v>976637132</v>
      </c>
      <c r="Z69" s="125" t="s">
        <v>67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ht="15" customHeight="1">
      <c r="A70" s="266"/>
      <c r="B70" s="287"/>
      <c r="C70" s="269"/>
      <c r="D70" s="269"/>
      <c r="E70" s="269"/>
      <c r="F70" s="269"/>
      <c r="G70" s="287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87"/>
      <c r="X70" s="274"/>
      <c r="Y70" s="269"/>
      <c r="Z70" s="126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ht="15" customHeight="1">
      <c r="A71" s="266"/>
      <c r="B71" s="287"/>
      <c r="C71" s="268">
        <v>34</v>
      </c>
      <c r="D71" s="268" t="s">
        <v>166</v>
      </c>
      <c r="E71" s="289" t="s">
        <v>167</v>
      </c>
      <c r="F71" s="268">
        <v>36</v>
      </c>
      <c r="G71" s="287"/>
      <c r="H71" s="290">
        <f>C71*2</f>
        <v>68</v>
      </c>
      <c r="I71" s="272">
        <f>H71*0.85</f>
        <v>57.8</v>
      </c>
      <c r="J71" s="290"/>
      <c r="K71" s="290"/>
      <c r="L71" s="290" t="s">
        <v>262</v>
      </c>
      <c r="M71" s="296">
        <v>1</v>
      </c>
      <c r="N71" s="278">
        <v>1500</v>
      </c>
      <c r="O71" s="278">
        <f>M71*N71</f>
        <v>1500</v>
      </c>
      <c r="P71" s="290" t="s">
        <v>263</v>
      </c>
      <c r="Q71" s="272">
        <f>I71</f>
        <v>57.8</v>
      </c>
      <c r="R71" s="278">
        <v>0</v>
      </c>
      <c r="S71" s="278">
        <v>40</v>
      </c>
      <c r="T71" s="278">
        <f>R71+S71</f>
        <v>40</v>
      </c>
      <c r="U71" s="278">
        <f>T71*Q71</f>
        <v>2312</v>
      </c>
      <c r="V71" s="278">
        <f>O71+U71</f>
        <v>3812</v>
      </c>
      <c r="W71" s="287"/>
      <c r="X71" s="295" t="s">
        <v>66</v>
      </c>
      <c r="Y71" s="290">
        <v>976637132</v>
      </c>
      <c r="Z71" s="156" t="s">
        <v>67</v>
      </c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ht="15" customHeight="1">
      <c r="A72" s="266"/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74"/>
      <c r="Y72" s="269"/>
      <c r="Z72" s="126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ht="15" customHeight="1">
      <c r="A73" s="267">
        <v>19</v>
      </c>
      <c r="B73" s="279" t="s">
        <v>168</v>
      </c>
      <c r="C73" s="279">
        <v>39</v>
      </c>
      <c r="D73" s="279" t="s">
        <v>26</v>
      </c>
      <c r="E73" s="279" t="s">
        <v>118</v>
      </c>
      <c r="F73" s="279">
        <v>37</v>
      </c>
      <c r="G73" s="291" t="s">
        <v>168</v>
      </c>
      <c r="H73" s="291">
        <f>C73*2</f>
        <v>78</v>
      </c>
      <c r="I73" s="276">
        <f>H73*0.8</f>
        <v>62.400000000000006</v>
      </c>
      <c r="J73" s="279"/>
      <c r="K73" s="291"/>
      <c r="L73" s="291" t="s">
        <v>262</v>
      </c>
      <c r="M73" s="291">
        <v>1</v>
      </c>
      <c r="N73" s="277">
        <v>1500</v>
      </c>
      <c r="O73" s="277">
        <f>M73*N73</f>
        <v>1500</v>
      </c>
      <c r="P73" s="291" t="s">
        <v>263</v>
      </c>
      <c r="Q73" s="276">
        <f>I73</f>
        <v>62.400000000000006</v>
      </c>
      <c r="R73" s="277">
        <v>0</v>
      </c>
      <c r="S73" s="277">
        <v>49</v>
      </c>
      <c r="T73" s="277">
        <f>R73+S73</f>
        <v>49</v>
      </c>
      <c r="U73" s="277">
        <f>T73*Q73</f>
        <v>3057.6000000000004</v>
      </c>
      <c r="V73" s="277">
        <f>O73+U73</f>
        <v>4557.6000000000004</v>
      </c>
      <c r="W73" s="277">
        <f>SUM(V73:V78)</f>
        <v>12967.2</v>
      </c>
      <c r="X73" s="281"/>
      <c r="Y73" s="279"/>
      <c r="Z73" s="28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ht="15" customHeight="1">
      <c r="A74" s="266"/>
      <c r="B74" s="287"/>
      <c r="C74" s="269"/>
      <c r="D74" s="269"/>
      <c r="E74" s="269"/>
      <c r="F74" s="269"/>
      <c r="G74" s="287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87"/>
      <c r="X74" s="274"/>
      <c r="Y74" s="269"/>
      <c r="Z74" s="269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ht="15" customHeight="1">
      <c r="A75" s="266"/>
      <c r="B75" s="287"/>
      <c r="C75" s="279">
        <v>38</v>
      </c>
      <c r="D75" s="279" t="s">
        <v>174</v>
      </c>
      <c r="E75" s="288" t="s">
        <v>120</v>
      </c>
      <c r="F75" s="279">
        <v>38</v>
      </c>
      <c r="G75" s="287"/>
      <c r="H75" s="291">
        <f>C75*2</f>
        <v>76</v>
      </c>
      <c r="I75" s="276">
        <f>H75*0.8</f>
        <v>60.800000000000004</v>
      </c>
      <c r="J75" s="291"/>
      <c r="K75" s="291"/>
      <c r="L75" s="291" t="s">
        <v>262</v>
      </c>
      <c r="M75" s="293">
        <v>1</v>
      </c>
      <c r="N75" s="277">
        <v>1500</v>
      </c>
      <c r="O75" s="277">
        <f>M75*N75</f>
        <v>1500</v>
      </c>
      <c r="P75" s="291" t="s">
        <v>263</v>
      </c>
      <c r="Q75" s="276">
        <f>I75</f>
        <v>60.800000000000004</v>
      </c>
      <c r="R75" s="277">
        <v>0</v>
      </c>
      <c r="S75" s="277">
        <v>49</v>
      </c>
      <c r="T75" s="277">
        <f>R75+S75</f>
        <v>49</v>
      </c>
      <c r="U75" s="277">
        <f>T75*Q75</f>
        <v>2979.2000000000003</v>
      </c>
      <c r="V75" s="277">
        <f>O75+U75</f>
        <v>4479.2000000000007</v>
      </c>
      <c r="W75" s="287"/>
      <c r="X75" s="283" t="s">
        <v>170</v>
      </c>
      <c r="Y75" s="284">
        <v>962611719</v>
      </c>
      <c r="Z75" s="286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ht="15" customHeight="1">
      <c r="A76" s="266"/>
      <c r="B76" s="287"/>
      <c r="C76" s="269"/>
      <c r="D76" s="269"/>
      <c r="E76" s="269"/>
      <c r="F76" s="269"/>
      <c r="G76" s="287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87"/>
      <c r="X76" s="274"/>
      <c r="Y76" s="285"/>
      <c r="Z76" s="285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ht="15" customHeight="1">
      <c r="A77" s="266"/>
      <c r="B77" s="287"/>
      <c r="C77" s="279">
        <v>31</v>
      </c>
      <c r="D77" s="279" t="s">
        <v>175</v>
      </c>
      <c r="E77" s="288" t="s">
        <v>165</v>
      </c>
      <c r="F77" s="279">
        <v>39</v>
      </c>
      <c r="G77" s="287"/>
      <c r="H77" s="291">
        <f>C77*2</f>
        <v>62</v>
      </c>
      <c r="I77" s="276">
        <f>H77*0.8</f>
        <v>49.6</v>
      </c>
      <c r="J77" s="291"/>
      <c r="K77" s="291"/>
      <c r="L77" s="291" t="s">
        <v>262</v>
      </c>
      <c r="M77" s="292">
        <v>1</v>
      </c>
      <c r="N77" s="277">
        <v>1500</v>
      </c>
      <c r="O77" s="277">
        <f>M77*N77</f>
        <v>1500</v>
      </c>
      <c r="P77" s="291" t="s">
        <v>263</v>
      </c>
      <c r="Q77" s="276">
        <f>I77</f>
        <v>49.6</v>
      </c>
      <c r="R77" s="277">
        <v>0</v>
      </c>
      <c r="S77" s="277">
        <v>49</v>
      </c>
      <c r="T77" s="277">
        <f>R77+S77</f>
        <v>49</v>
      </c>
      <c r="U77" s="277">
        <f>T77*Q77</f>
        <v>2430.4</v>
      </c>
      <c r="V77" s="277">
        <f>O77+U77</f>
        <v>3930.4</v>
      </c>
      <c r="W77" s="287"/>
      <c r="X77" s="283" t="s">
        <v>170</v>
      </c>
      <c r="Y77" s="279">
        <v>962611719</v>
      </c>
      <c r="Z77" s="280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ht="15" customHeight="1">
      <c r="A78" s="266"/>
      <c r="B78" s="269"/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74"/>
      <c r="Y78" s="269"/>
      <c r="Z78" s="269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ht="15" customHeight="1">
      <c r="A79" s="267">
        <v>20</v>
      </c>
      <c r="B79" s="268" t="s">
        <v>176</v>
      </c>
      <c r="C79" s="268">
        <v>40</v>
      </c>
      <c r="D79" s="268" t="s">
        <v>26</v>
      </c>
      <c r="E79" s="270" t="s">
        <v>118</v>
      </c>
      <c r="F79" s="268">
        <v>40</v>
      </c>
      <c r="G79" s="290" t="s">
        <v>178</v>
      </c>
      <c r="H79" s="290">
        <f>C79*2</f>
        <v>80</v>
      </c>
      <c r="I79" s="272">
        <f>H79*0.8</f>
        <v>64</v>
      </c>
      <c r="J79" s="290"/>
      <c r="K79" s="290"/>
      <c r="L79" s="290" t="s">
        <v>262</v>
      </c>
      <c r="M79" s="290">
        <v>1</v>
      </c>
      <c r="N79" s="278">
        <v>700</v>
      </c>
      <c r="O79" s="278">
        <f>M79*N79</f>
        <v>700</v>
      </c>
      <c r="P79" s="290" t="s">
        <v>263</v>
      </c>
      <c r="Q79" s="272">
        <f>I79</f>
        <v>64</v>
      </c>
      <c r="R79" s="278">
        <v>0</v>
      </c>
      <c r="S79" s="278">
        <v>30</v>
      </c>
      <c r="T79" s="278">
        <f>R79+S79</f>
        <v>30</v>
      </c>
      <c r="U79" s="278">
        <f>T79*Q79</f>
        <v>1920</v>
      </c>
      <c r="V79" s="278">
        <f>O79+U79</f>
        <v>2620</v>
      </c>
      <c r="W79" s="278">
        <f>SUM(V79:V86)</f>
        <v>10528</v>
      </c>
      <c r="X79" s="121" t="s">
        <v>179</v>
      </c>
      <c r="Y79" s="151">
        <v>913311124</v>
      </c>
      <c r="Z79" s="122" t="s">
        <v>180</v>
      </c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ht="15" customHeight="1">
      <c r="A80" s="266"/>
      <c r="B80" s="287"/>
      <c r="C80" s="269"/>
      <c r="D80" s="269"/>
      <c r="E80" s="269"/>
      <c r="F80" s="269"/>
      <c r="G80" s="287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87"/>
      <c r="X80" s="121" t="s">
        <v>268</v>
      </c>
      <c r="Y80" s="151">
        <v>979914401</v>
      </c>
      <c r="Z80" s="122" t="s">
        <v>269</v>
      </c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ht="15" customHeight="1">
      <c r="A81" s="266"/>
      <c r="B81" s="287"/>
      <c r="C81" s="268">
        <v>40</v>
      </c>
      <c r="D81" s="268" t="s">
        <v>183</v>
      </c>
      <c r="E81" s="271" t="s">
        <v>120</v>
      </c>
      <c r="F81" s="268">
        <v>41</v>
      </c>
      <c r="G81" s="287"/>
      <c r="H81" s="290">
        <f>C81*2</f>
        <v>80</v>
      </c>
      <c r="I81" s="272">
        <f>H81*0.8</f>
        <v>64</v>
      </c>
      <c r="J81" s="290"/>
      <c r="K81" s="290"/>
      <c r="L81" s="290" t="s">
        <v>262</v>
      </c>
      <c r="M81" s="290">
        <v>1</v>
      </c>
      <c r="N81" s="278">
        <v>700</v>
      </c>
      <c r="O81" s="278">
        <f>M81*N81</f>
        <v>700</v>
      </c>
      <c r="P81" s="290" t="s">
        <v>263</v>
      </c>
      <c r="Q81" s="272">
        <f>I81</f>
        <v>64</v>
      </c>
      <c r="R81" s="278">
        <v>0</v>
      </c>
      <c r="S81" s="278">
        <v>30</v>
      </c>
      <c r="T81" s="278">
        <f>R81+S81</f>
        <v>30</v>
      </c>
      <c r="U81" s="278">
        <f>T81*Q81</f>
        <v>1920</v>
      </c>
      <c r="V81" s="278">
        <f>O81+U81</f>
        <v>2620</v>
      </c>
      <c r="W81" s="287"/>
      <c r="X81" s="121" t="s">
        <v>179</v>
      </c>
      <c r="Y81" s="151">
        <v>913311124</v>
      </c>
      <c r="Z81" s="122" t="s">
        <v>180</v>
      </c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ht="15" customHeight="1">
      <c r="A82" s="266"/>
      <c r="B82" s="287"/>
      <c r="C82" s="269"/>
      <c r="D82" s="269"/>
      <c r="E82" s="269"/>
      <c r="F82" s="269"/>
      <c r="G82" s="287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287"/>
      <c r="X82" s="121" t="s">
        <v>268</v>
      </c>
      <c r="Y82" s="151">
        <v>979914401</v>
      </c>
      <c r="Z82" s="122" t="s">
        <v>269</v>
      </c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ht="15" customHeight="1">
      <c r="A83" s="266"/>
      <c r="B83" s="287"/>
      <c r="C83" s="268">
        <v>37</v>
      </c>
      <c r="D83" s="268" t="s">
        <v>184</v>
      </c>
      <c r="E83" s="271" t="s">
        <v>165</v>
      </c>
      <c r="F83" s="268">
        <v>42</v>
      </c>
      <c r="G83" s="287"/>
      <c r="H83" s="290">
        <f>C83*2</f>
        <v>74</v>
      </c>
      <c r="I83" s="272">
        <f>H83*0.8</f>
        <v>59.2</v>
      </c>
      <c r="J83" s="290"/>
      <c r="K83" s="290"/>
      <c r="L83" s="290" t="s">
        <v>262</v>
      </c>
      <c r="M83" s="296">
        <v>1</v>
      </c>
      <c r="N83" s="278">
        <v>700</v>
      </c>
      <c r="O83" s="278">
        <f>M83*N83</f>
        <v>700</v>
      </c>
      <c r="P83" s="290" t="s">
        <v>263</v>
      </c>
      <c r="Q83" s="272">
        <f>I83</f>
        <v>59.2</v>
      </c>
      <c r="R83" s="278">
        <v>0</v>
      </c>
      <c r="S83" s="278">
        <v>30</v>
      </c>
      <c r="T83" s="278">
        <f>R83+S83</f>
        <v>30</v>
      </c>
      <c r="U83" s="278">
        <f>T83*Q83</f>
        <v>1776</v>
      </c>
      <c r="V83" s="278">
        <f>O83+U83</f>
        <v>2476</v>
      </c>
      <c r="W83" s="287"/>
      <c r="X83" s="121" t="s">
        <v>179</v>
      </c>
      <c r="Y83" s="151">
        <v>913311124</v>
      </c>
      <c r="Z83" s="122" t="s">
        <v>180</v>
      </c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ht="15" customHeight="1">
      <c r="A84" s="266"/>
      <c r="B84" s="287"/>
      <c r="C84" s="269"/>
      <c r="D84" s="269"/>
      <c r="E84" s="269"/>
      <c r="F84" s="269"/>
      <c r="G84" s="287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269"/>
      <c r="W84" s="287"/>
      <c r="X84" s="121" t="s">
        <v>268</v>
      </c>
      <c r="Y84" s="151">
        <v>979914401</v>
      </c>
      <c r="Z84" s="122" t="s">
        <v>269</v>
      </c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ht="15" customHeight="1">
      <c r="A85" s="266"/>
      <c r="B85" s="287"/>
      <c r="C85" s="268">
        <v>44</v>
      </c>
      <c r="D85" s="268" t="s">
        <v>185</v>
      </c>
      <c r="E85" s="271" t="s">
        <v>167</v>
      </c>
      <c r="F85" s="268">
        <v>43</v>
      </c>
      <c r="G85" s="287"/>
      <c r="H85" s="290">
        <f>C85*2</f>
        <v>88</v>
      </c>
      <c r="I85" s="272">
        <f>H85*0.8</f>
        <v>70.400000000000006</v>
      </c>
      <c r="J85" s="290"/>
      <c r="K85" s="290"/>
      <c r="L85" s="290" t="s">
        <v>262</v>
      </c>
      <c r="M85" s="290">
        <v>1</v>
      </c>
      <c r="N85" s="278">
        <v>700</v>
      </c>
      <c r="O85" s="278">
        <f>M85*N85</f>
        <v>700</v>
      </c>
      <c r="P85" s="290" t="s">
        <v>263</v>
      </c>
      <c r="Q85" s="272">
        <f>I85</f>
        <v>70.400000000000006</v>
      </c>
      <c r="R85" s="278">
        <v>0</v>
      </c>
      <c r="S85" s="278">
        <v>30</v>
      </c>
      <c r="T85" s="278">
        <f>R85+S85</f>
        <v>30</v>
      </c>
      <c r="U85" s="278">
        <f>T85*Q85</f>
        <v>2112</v>
      </c>
      <c r="V85" s="278">
        <f>O85+U85</f>
        <v>2812</v>
      </c>
      <c r="W85" s="287"/>
      <c r="X85" s="273" t="s">
        <v>170</v>
      </c>
      <c r="Y85" s="268">
        <v>962611719</v>
      </c>
      <c r="Z85" s="275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ht="15" customHeight="1">
      <c r="A86" s="266"/>
      <c r="B86" s="269"/>
      <c r="C86" s="269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74"/>
      <c r="Y86" s="269"/>
      <c r="Z86" s="269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ht="15" customHeight="1">
      <c r="A87" s="306">
        <v>21</v>
      </c>
      <c r="B87" s="279" t="s">
        <v>186</v>
      </c>
      <c r="C87" s="279">
        <v>41</v>
      </c>
      <c r="D87" s="279" t="s">
        <v>183</v>
      </c>
      <c r="E87" s="288" t="s">
        <v>120</v>
      </c>
      <c r="F87" s="279">
        <v>3</v>
      </c>
      <c r="G87" s="291" t="s">
        <v>186</v>
      </c>
      <c r="H87" s="291">
        <f>C87*2</f>
        <v>82</v>
      </c>
      <c r="I87" s="276">
        <f>H87*0.8</f>
        <v>65.600000000000009</v>
      </c>
      <c r="J87" s="291"/>
      <c r="K87" s="291"/>
      <c r="L87" s="291" t="s">
        <v>262</v>
      </c>
      <c r="M87" s="291">
        <v>1</v>
      </c>
      <c r="N87" s="277">
        <v>1000</v>
      </c>
      <c r="O87" s="277">
        <f>M87*N87</f>
        <v>1000</v>
      </c>
      <c r="P87" s="291" t="s">
        <v>263</v>
      </c>
      <c r="Q87" s="276">
        <f>I87</f>
        <v>65.600000000000009</v>
      </c>
      <c r="R87" s="277">
        <v>0</v>
      </c>
      <c r="S87" s="277">
        <v>30</v>
      </c>
      <c r="T87" s="277">
        <f>R87+S87</f>
        <v>30</v>
      </c>
      <c r="U87" s="277">
        <f>T87*Q87</f>
        <v>1968.0000000000002</v>
      </c>
      <c r="V87" s="277">
        <f>O87+U87</f>
        <v>2968</v>
      </c>
      <c r="W87" s="277">
        <f>SUM(V87:V92)</f>
        <v>8904</v>
      </c>
      <c r="X87" s="144" t="s">
        <v>188</v>
      </c>
      <c r="Y87" s="152">
        <v>966629090</v>
      </c>
      <c r="Z87" s="142" t="s">
        <v>189</v>
      </c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</row>
    <row r="88" spans="1:45" ht="15" customHeight="1">
      <c r="A88" s="307"/>
      <c r="B88" s="287"/>
      <c r="C88" s="269"/>
      <c r="D88" s="269"/>
      <c r="E88" s="269"/>
      <c r="F88" s="269"/>
      <c r="G88" s="287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87"/>
      <c r="X88" s="145" t="s">
        <v>193</v>
      </c>
      <c r="Y88" s="152">
        <v>966932688</v>
      </c>
      <c r="Z88" s="142" t="s">
        <v>194</v>
      </c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</row>
    <row r="89" spans="1:45" ht="15" customHeight="1">
      <c r="A89" s="307"/>
      <c r="B89" s="287"/>
      <c r="C89" s="279">
        <v>40</v>
      </c>
      <c r="D89" s="279" t="s">
        <v>192</v>
      </c>
      <c r="E89" s="288" t="s">
        <v>165</v>
      </c>
      <c r="F89" s="279">
        <v>4</v>
      </c>
      <c r="G89" s="287"/>
      <c r="H89" s="291">
        <f>C89*2</f>
        <v>80</v>
      </c>
      <c r="I89" s="276">
        <f>H89*0.8</f>
        <v>64</v>
      </c>
      <c r="J89" s="291"/>
      <c r="K89" s="291"/>
      <c r="L89" s="291" t="s">
        <v>262</v>
      </c>
      <c r="M89" s="291">
        <v>1</v>
      </c>
      <c r="N89" s="277">
        <v>1000</v>
      </c>
      <c r="O89" s="277">
        <f>M89*N89</f>
        <v>1000</v>
      </c>
      <c r="P89" s="291" t="s">
        <v>263</v>
      </c>
      <c r="Q89" s="276">
        <f>I89</f>
        <v>64</v>
      </c>
      <c r="R89" s="277">
        <v>0</v>
      </c>
      <c r="S89" s="277">
        <v>30</v>
      </c>
      <c r="T89" s="277">
        <f>R89+S89</f>
        <v>30</v>
      </c>
      <c r="U89" s="277">
        <f>T89*Q89</f>
        <v>1920</v>
      </c>
      <c r="V89" s="277">
        <f>O89+U89</f>
        <v>2920</v>
      </c>
      <c r="W89" s="287"/>
      <c r="X89" s="144" t="s">
        <v>188</v>
      </c>
      <c r="Y89" s="152">
        <v>966629090</v>
      </c>
      <c r="Z89" s="142" t="s">
        <v>189</v>
      </c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1:45" ht="15" customHeight="1">
      <c r="A90" s="307"/>
      <c r="B90" s="287"/>
      <c r="C90" s="269"/>
      <c r="D90" s="269"/>
      <c r="E90" s="269"/>
      <c r="F90" s="269"/>
      <c r="G90" s="287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87"/>
      <c r="X90" s="153"/>
      <c r="Y90" s="152"/>
      <c r="Z90" s="142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</row>
    <row r="91" spans="1:45" ht="15" customHeight="1">
      <c r="A91" s="307"/>
      <c r="B91" s="287"/>
      <c r="C91" s="279">
        <v>42</v>
      </c>
      <c r="D91" s="279" t="s">
        <v>195</v>
      </c>
      <c r="E91" s="288" t="s">
        <v>167</v>
      </c>
      <c r="F91" s="279">
        <v>5</v>
      </c>
      <c r="G91" s="287"/>
      <c r="H91" s="291">
        <f>C91*2</f>
        <v>84</v>
      </c>
      <c r="I91" s="276">
        <f>H91*0.8</f>
        <v>67.2</v>
      </c>
      <c r="J91" s="291"/>
      <c r="K91" s="291"/>
      <c r="L91" s="291" t="s">
        <v>262</v>
      </c>
      <c r="M91" s="291">
        <v>1</v>
      </c>
      <c r="N91" s="277">
        <v>1000</v>
      </c>
      <c r="O91" s="277">
        <f>M91*N91</f>
        <v>1000</v>
      </c>
      <c r="P91" s="291" t="s">
        <v>263</v>
      </c>
      <c r="Q91" s="276">
        <f>I91</f>
        <v>67.2</v>
      </c>
      <c r="R91" s="277">
        <v>0</v>
      </c>
      <c r="S91" s="277">
        <v>30</v>
      </c>
      <c r="T91" s="277">
        <f>R91+S91</f>
        <v>30</v>
      </c>
      <c r="U91" s="277">
        <f>T91*Q91</f>
        <v>2016</v>
      </c>
      <c r="V91" s="277">
        <f>O91+U91</f>
        <v>3016</v>
      </c>
      <c r="W91" s="287"/>
      <c r="X91" s="144" t="s">
        <v>188</v>
      </c>
      <c r="Y91" s="152">
        <v>966629090</v>
      </c>
      <c r="Z91" s="142" t="s">
        <v>189</v>
      </c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1:45" ht="15" customHeight="1">
      <c r="A92" s="308"/>
      <c r="B92" s="269"/>
      <c r="C92" s="269"/>
      <c r="D92" s="269"/>
      <c r="E92" s="269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153"/>
      <c r="Y92" s="152"/>
      <c r="Z92" s="142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1:45" ht="15.75" customHeight="1">
      <c r="A93" s="267">
        <v>22</v>
      </c>
      <c r="B93" s="279" t="s">
        <v>196</v>
      </c>
      <c r="C93" s="303">
        <v>34</v>
      </c>
      <c r="D93" s="303" t="s">
        <v>71</v>
      </c>
      <c r="E93" s="271" t="s">
        <v>167</v>
      </c>
      <c r="F93" s="268">
        <v>44</v>
      </c>
      <c r="G93" s="290" t="s">
        <v>198</v>
      </c>
      <c r="H93" s="290">
        <f>C93*2</f>
        <v>68</v>
      </c>
      <c r="I93" s="272">
        <f>H93*0.8</f>
        <v>54.400000000000006</v>
      </c>
      <c r="J93" s="290"/>
      <c r="K93" s="290"/>
      <c r="L93" s="290" t="s">
        <v>262</v>
      </c>
      <c r="M93" s="296">
        <v>1</v>
      </c>
      <c r="N93" s="278">
        <v>1700</v>
      </c>
      <c r="O93" s="278">
        <f>M93*N93</f>
        <v>1700</v>
      </c>
      <c r="P93" s="290" t="s">
        <v>263</v>
      </c>
      <c r="Q93" s="272">
        <f>I93</f>
        <v>54.400000000000006</v>
      </c>
      <c r="R93" s="278">
        <v>0</v>
      </c>
      <c r="S93" s="278">
        <v>44</v>
      </c>
      <c r="T93" s="278">
        <f>R93+S93</f>
        <v>44</v>
      </c>
      <c r="U93" s="278">
        <f>T93*Q93</f>
        <v>2393.6000000000004</v>
      </c>
      <c r="V93" s="278">
        <f>O93+U93</f>
        <v>4093.6000000000004</v>
      </c>
      <c r="W93" s="299">
        <f>V93</f>
        <v>4093.6000000000004</v>
      </c>
      <c r="X93" s="295" t="s">
        <v>199</v>
      </c>
      <c r="Y93" s="290">
        <v>942108355</v>
      </c>
      <c r="Z93" s="275" t="s">
        <v>200</v>
      </c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ht="15.75" customHeight="1">
      <c r="A94" s="266"/>
      <c r="B94" s="269"/>
      <c r="C94" s="269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74"/>
      <c r="Y94" s="269"/>
      <c r="Z94" s="269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ht="15" customHeight="1">
      <c r="A95" s="267">
        <v>23</v>
      </c>
      <c r="B95" s="304" t="s">
        <v>203</v>
      </c>
      <c r="C95" s="305">
        <v>34</v>
      </c>
      <c r="D95" s="305" t="s">
        <v>71</v>
      </c>
      <c r="E95" s="288" t="s">
        <v>205</v>
      </c>
      <c r="F95" s="279">
        <v>45</v>
      </c>
      <c r="G95" s="291" t="s">
        <v>203</v>
      </c>
      <c r="H95" s="291">
        <f>C95*2</f>
        <v>68</v>
      </c>
      <c r="I95" s="276">
        <f>H95*0.8</f>
        <v>54.400000000000006</v>
      </c>
      <c r="J95" s="291"/>
      <c r="K95" s="291"/>
      <c r="L95" s="291" t="s">
        <v>262</v>
      </c>
      <c r="M95" s="291">
        <v>1</v>
      </c>
      <c r="N95" s="277">
        <v>1600</v>
      </c>
      <c r="O95" s="277">
        <f>M95*N95</f>
        <v>1600</v>
      </c>
      <c r="P95" s="291" t="s">
        <v>263</v>
      </c>
      <c r="Q95" s="276">
        <f>I95</f>
        <v>54.400000000000006</v>
      </c>
      <c r="R95" s="277">
        <v>0</v>
      </c>
      <c r="S95" s="277">
        <v>40</v>
      </c>
      <c r="T95" s="277">
        <f>R95+S95</f>
        <v>40</v>
      </c>
      <c r="U95" s="277">
        <f>T95*Q95</f>
        <v>2176</v>
      </c>
      <c r="V95" s="277">
        <f>O95+U95</f>
        <v>3776</v>
      </c>
      <c r="W95" s="277">
        <f>V95</f>
        <v>3776</v>
      </c>
      <c r="X95" s="283" t="s">
        <v>206</v>
      </c>
      <c r="Y95" s="279" t="s">
        <v>207</v>
      </c>
      <c r="Z95" s="298" t="s">
        <v>208</v>
      </c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ht="15" customHeight="1">
      <c r="A96" s="266"/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302"/>
      <c r="Y96" s="269"/>
      <c r="Z96" s="269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ht="22.5" customHeight="1">
      <c r="A97" s="312">
        <v>24</v>
      </c>
      <c r="B97" s="279" t="s">
        <v>209</v>
      </c>
      <c r="C97" s="268">
        <v>29</v>
      </c>
      <c r="D97" s="268" t="s">
        <v>37</v>
      </c>
      <c r="E97" s="271" t="s">
        <v>205</v>
      </c>
      <c r="F97" s="268">
        <v>46</v>
      </c>
      <c r="G97" s="290" t="s">
        <v>209</v>
      </c>
      <c r="H97" s="290">
        <f>C97*2</f>
        <v>58</v>
      </c>
      <c r="I97" s="272">
        <f>H97*0.8</f>
        <v>46.400000000000006</v>
      </c>
      <c r="J97" s="290"/>
      <c r="K97" s="290"/>
      <c r="L97" s="290" t="s">
        <v>262</v>
      </c>
      <c r="M97" s="290">
        <v>1</v>
      </c>
      <c r="N97" s="278">
        <v>1500</v>
      </c>
      <c r="O97" s="278">
        <f>M97*N97</f>
        <v>1500</v>
      </c>
      <c r="P97" s="290" t="s">
        <v>263</v>
      </c>
      <c r="Q97" s="272">
        <f>I97</f>
        <v>46.400000000000006</v>
      </c>
      <c r="R97" s="278">
        <v>0</v>
      </c>
      <c r="S97" s="278">
        <v>44</v>
      </c>
      <c r="T97" s="278">
        <f>R97+S97</f>
        <v>44</v>
      </c>
      <c r="U97" s="278">
        <f>T97*Q97</f>
        <v>2041.6000000000004</v>
      </c>
      <c r="V97" s="278">
        <f>O97+U97</f>
        <v>3541.6000000000004</v>
      </c>
      <c r="W97" s="278">
        <f>SUM(V97:V102)</f>
        <v>6449.6</v>
      </c>
      <c r="X97" s="295" t="s">
        <v>270</v>
      </c>
      <c r="Y97" s="295">
        <v>996300973</v>
      </c>
      <c r="Z97" s="301" t="s">
        <v>212</v>
      </c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ht="29.25" customHeight="1">
      <c r="A98" s="313"/>
      <c r="B98" s="269"/>
      <c r="C98" s="269"/>
      <c r="D98" s="269"/>
      <c r="E98" s="269"/>
      <c r="F98" s="269"/>
      <c r="G98" s="287"/>
      <c r="H98" s="269"/>
      <c r="I98" s="269"/>
      <c r="J98" s="287"/>
      <c r="K98" s="287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269"/>
      <c r="W98" s="287"/>
      <c r="X98" s="300"/>
      <c r="Y98" s="300"/>
      <c r="Z98" s="287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ht="15.75" customHeight="1">
      <c r="A99" s="313"/>
      <c r="B99" s="305" t="s">
        <v>209</v>
      </c>
      <c r="C99" s="303">
        <v>13</v>
      </c>
      <c r="D99" s="268" t="s">
        <v>195</v>
      </c>
      <c r="E99" s="271" t="s">
        <v>214</v>
      </c>
      <c r="F99" s="268">
        <v>47</v>
      </c>
      <c r="G99" s="287"/>
      <c r="H99" s="290">
        <f>(C99+C101)*2</f>
        <v>40</v>
      </c>
      <c r="I99" s="272">
        <f>H99*0.8</f>
        <v>32</v>
      </c>
      <c r="J99" s="287"/>
      <c r="K99" s="287"/>
      <c r="L99" s="314" t="s">
        <v>262</v>
      </c>
      <c r="M99" s="296">
        <v>1</v>
      </c>
      <c r="N99" s="278">
        <v>1500</v>
      </c>
      <c r="O99" s="278">
        <f>M99*N99</f>
        <v>1500</v>
      </c>
      <c r="P99" s="309" t="s">
        <v>263</v>
      </c>
      <c r="Q99" s="297">
        <f>I99</f>
        <v>32</v>
      </c>
      <c r="R99" s="278">
        <v>0</v>
      </c>
      <c r="S99" s="278">
        <v>44</v>
      </c>
      <c r="T99" s="278">
        <f>R99+S99</f>
        <v>44</v>
      </c>
      <c r="U99" s="299">
        <f>T99*Q99</f>
        <v>1408</v>
      </c>
      <c r="V99" s="299">
        <f>O99+U99</f>
        <v>2908</v>
      </c>
      <c r="W99" s="287"/>
      <c r="X99" s="300"/>
      <c r="Y99" s="300"/>
      <c r="Z99" s="287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ht="15.75" customHeight="1">
      <c r="A100" s="311"/>
      <c r="B100" s="269"/>
      <c r="C100" s="269"/>
      <c r="D100" s="269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300"/>
      <c r="Y100" s="300"/>
      <c r="Z100" s="287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ht="15.75" customHeight="1">
      <c r="A101" s="310">
        <v>25</v>
      </c>
      <c r="B101" s="305" t="s">
        <v>217</v>
      </c>
      <c r="C101" s="303">
        <v>7</v>
      </c>
      <c r="D101" s="268" t="s">
        <v>71</v>
      </c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300"/>
      <c r="Y101" s="300"/>
      <c r="Z101" s="287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ht="15.75" customHeight="1">
      <c r="A102" s="311"/>
      <c r="B102" s="269"/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74"/>
      <c r="Y102" s="274"/>
      <c r="Z102" s="269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ht="15.75" customHeight="1">
      <c r="A103" s="2"/>
      <c r="B103" s="87"/>
      <c r="C103" s="88">
        <f>SUM(C6:C102)</f>
        <v>1691</v>
      </c>
      <c r="D103" s="89" t="s">
        <v>221</v>
      </c>
      <c r="E103" s="90"/>
      <c r="F103" s="157">
        <v>47</v>
      </c>
      <c r="G103" s="90"/>
      <c r="H103" s="158">
        <f>SUM(H97:H102)</f>
        <v>98</v>
      </c>
      <c r="I103" s="158">
        <f>SUM(I6:I102)</f>
        <v>2719.3</v>
      </c>
      <c r="J103" s="87"/>
      <c r="K103" s="87"/>
      <c r="L103" s="87"/>
      <c r="M103" s="77"/>
      <c r="N103" s="87"/>
      <c r="O103" s="87"/>
      <c r="P103" s="87"/>
      <c r="Q103" s="87"/>
      <c r="R103" s="87"/>
      <c r="S103" s="87"/>
      <c r="T103" s="87"/>
      <c r="U103" s="87"/>
      <c r="V103" s="77"/>
      <c r="W103" s="159">
        <f>SUM(W6:W102)</f>
        <v>159897.60000000001</v>
      </c>
      <c r="X103" s="4"/>
      <c r="Y103" s="2"/>
      <c r="Z103" s="4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ht="15.75" customHeight="1">
      <c r="A104" s="2"/>
      <c r="B104" s="2" t="s">
        <v>271</v>
      </c>
      <c r="C104" s="2"/>
      <c r="D104" s="2"/>
      <c r="E104" s="3"/>
      <c r="F104" s="3" t="s">
        <v>272</v>
      </c>
      <c r="G104" s="3"/>
      <c r="H104" s="4"/>
      <c r="I104" s="160" t="s">
        <v>273</v>
      </c>
      <c r="J104" s="2"/>
      <c r="K104" s="2"/>
      <c r="L104" s="2"/>
      <c r="M104" s="3"/>
      <c r="N104" s="2"/>
      <c r="O104" s="2"/>
      <c r="P104" s="2"/>
      <c r="Q104" s="2"/>
      <c r="R104" s="2"/>
      <c r="S104" s="2"/>
      <c r="T104" s="2"/>
      <c r="U104" s="2"/>
      <c r="V104" s="3"/>
      <c r="W104" s="3"/>
      <c r="X104" s="4"/>
      <c r="Y104" s="2"/>
      <c r="Z104" s="4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ht="15.75" customHeight="1">
      <c r="A105" s="2"/>
      <c r="B105" s="2"/>
      <c r="C105" s="2"/>
      <c r="D105" s="2"/>
      <c r="E105" s="3"/>
      <c r="F105" s="3"/>
      <c r="G105" s="3"/>
      <c r="H105" s="4">
        <f>C103*2</f>
        <v>3382</v>
      </c>
      <c r="I105" s="4"/>
      <c r="J105" s="2"/>
      <c r="K105" s="2"/>
      <c r="L105" s="2"/>
      <c r="M105" s="3"/>
      <c r="N105" s="2"/>
      <c r="O105" s="2"/>
      <c r="P105" s="2"/>
      <c r="Q105" s="2"/>
      <c r="R105" s="2"/>
      <c r="S105" s="2"/>
      <c r="T105" s="2"/>
      <c r="U105" s="2"/>
      <c r="V105" s="3"/>
      <c r="W105" s="3"/>
      <c r="X105" s="4"/>
      <c r="Y105" s="2"/>
      <c r="Z105" s="4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ht="15.75" customHeight="1">
      <c r="A106" s="2"/>
      <c r="B106" s="2"/>
      <c r="C106" s="2"/>
      <c r="D106" s="2"/>
      <c r="E106" s="3"/>
      <c r="F106" s="3"/>
      <c r="G106" s="3"/>
      <c r="H106" s="161"/>
      <c r="I106" s="4"/>
      <c r="J106" s="2"/>
      <c r="K106" s="2"/>
      <c r="L106" s="2"/>
      <c r="M106" s="3"/>
      <c r="N106" s="2"/>
      <c r="O106" s="2"/>
      <c r="P106" s="2"/>
      <c r="Q106" s="2"/>
      <c r="R106" s="2"/>
      <c r="S106" s="2"/>
      <c r="T106" s="2"/>
      <c r="U106" s="2"/>
      <c r="V106" s="3"/>
      <c r="W106" s="3"/>
      <c r="X106" s="4"/>
      <c r="Y106" s="2"/>
      <c r="Z106" s="4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ht="15.75" customHeight="1">
      <c r="A107" s="97"/>
      <c r="B107" s="97"/>
      <c r="C107" s="162" t="s">
        <v>106</v>
      </c>
      <c r="D107" s="103"/>
      <c r="E107" s="103"/>
      <c r="F107" s="97"/>
      <c r="G107" s="163"/>
      <c r="H107" s="97"/>
      <c r="I107" s="103"/>
      <c r="J107" s="103"/>
      <c r="K107" s="103"/>
      <c r="L107" s="103"/>
      <c r="M107" s="163"/>
      <c r="N107" s="103"/>
      <c r="O107" s="103"/>
      <c r="P107" s="164"/>
      <c r="Q107" s="103"/>
      <c r="R107" s="103"/>
      <c r="S107" s="103"/>
      <c r="T107" s="103"/>
      <c r="U107" s="103"/>
      <c r="V107" s="165"/>
      <c r="W107" s="165"/>
      <c r="X107" s="103"/>
      <c r="Y107" s="97"/>
      <c r="Z107" s="97"/>
      <c r="AA107" s="97"/>
      <c r="AB107" s="97"/>
      <c r="AC107" s="97"/>
      <c r="AD107" s="97"/>
      <c r="AE107" s="103"/>
      <c r="AF107" s="103"/>
      <c r="AG107" s="103"/>
      <c r="AH107" s="103"/>
      <c r="AI107" s="97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</row>
    <row r="108" spans="1:45" ht="15.75" customHeight="1">
      <c r="A108" s="97"/>
      <c r="B108" s="97"/>
      <c r="C108" s="97" t="s">
        <v>26</v>
      </c>
      <c r="D108" s="97" t="s">
        <v>223</v>
      </c>
      <c r="E108" s="102"/>
      <c r="F108" s="102"/>
      <c r="G108" s="102"/>
      <c r="H108" s="102"/>
      <c r="I108" s="102"/>
      <c r="J108" s="102"/>
      <c r="K108" s="102"/>
      <c r="L108" s="102"/>
      <c r="M108" s="101"/>
      <c r="N108" s="102"/>
      <c r="O108" s="102"/>
      <c r="P108" s="8"/>
      <c r="Q108" s="102"/>
      <c r="R108" s="102"/>
      <c r="S108" s="102"/>
      <c r="T108" s="102"/>
      <c r="U108" s="102"/>
      <c r="V108" s="166"/>
      <c r="W108" s="166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</row>
    <row r="109" spans="1:45" ht="15.75" customHeight="1">
      <c r="A109" s="97"/>
      <c r="B109" s="97"/>
      <c r="C109" s="97" t="s">
        <v>166</v>
      </c>
      <c r="D109" s="97" t="s">
        <v>224</v>
      </c>
      <c r="E109" s="102"/>
      <c r="F109" s="102"/>
      <c r="G109" s="102"/>
      <c r="H109" s="102"/>
      <c r="I109" s="102"/>
      <c r="J109" s="102"/>
      <c r="K109" s="102"/>
      <c r="L109" s="102"/>
      <c r="M109" s="101"/>
      <c r="N109" s="102"/>
      <c r="O109" s="102"/>
      <c r="P109" s="8"/>
      <c r="Q109" s="102"/>
      <c r="R109" s="102"/>
      <c r="S109" s="102"/>
      <c r="T109" s="102"/>
      <c r="U109" s="102"/>
      <c r="V109" s="166"/>
      <c r="W109" s="166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</row>
    <row r="110" spans="1:45" ht="8.25" customHeight="1">
      <c r="A110" s="97"/>
      <c r="B110" s="97"/>
      <c r="C110" s="97"/>
      <c r="D110" s="103"/>
      <c r="E110" s="103"/>
      <c r="F110" s="97"/>
      <c r="G110" s="163"/>
      <c r="H110" s="97"/>
      <c r="I110" s="103"/>
      <c r="J110" s="103"/>
      <c r="K110" s="103"/>
      <c r="L110" s="103"/>
      <c r="M110" s="163"/>
      <c r="N110" s="103"/>
      <c r="O110" s="103"/>
      <c r="P110" s="164"/>
      <c r="Q110" s="103"/>
      <c r="R110" s="103"/>
      <c r="S110" s="103"/>
      <c r="T110" s="103"/>
      <c r="U110" s="103"/>
      <c r="V110" s="165"/>
      <c r="W110" s="165"/>
      <c r="X110" s="103"/>
      <c r="Y110" s="97"/>
      <c r="Z110" s="97"/>
      <c r="AA110" s="97"/>
      <c r="AB110" s="97"/>
      <c r="AC110" s="97"/>
      <c r="AD110" s="97"/>
      <c r="AE110" s="103"/>
      <c r="AF110" s="103"/>
      <c r="AG110" s="103"/>
      <c r="AH110" s="103"/>
      <c r="AI110" s="97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</row>
    <row r="111" spans="1:45" ht="15.75" customHeight="1">
      <c r="A111" s="97"/>
      <c r="B111" s="97"/>
      <c r="C111" s="162" t="s">
        <v>52</v>
      </c>
      <c r="D111" s="103"/>
      <c r="E111" s="103"/>
      <c r="F111" s="97"/>
      <c r="G111" s="163"/>
      <c r="H111" s="97"/>
      <c r="I111" s="103"/>
      <c r="J111" s="103"/>
      <c r="K111" s="103"/>
      <c r="L111" s="103"/>
      <c r="M111" s="163"/>
      <c r="N111" s="103"/>
      <c r="O111" s="103"/>
      <c r="P111" s="164"/>
      <c r="Q111" s="103"/>
      <c r="R111" s="103"/>
      <c r="S111" s="103"/>
      <c r="T111" s="103"/>
      <c r="U111" s="103"/>
      <c r="V111" s="165"/>
      <c r="W111" s="165"/>
      <c r="X111" s="103"/>
      <c r="Y111" s="97"/>
      <c r="Z111" s="97"/>
      <c r="AA111" s="97"/>
      <c r="AB111" s="97"/>
      <c r="AC111" s="97"/>
      <c r="AD111" s="97"/>
      <c r="AE111" s="103"/>
      <c r="AF111" s="103"/>
      <c r="AG111" s="103"/>
      <c r="AH111" s="103"/>
      <c r="AI111" s="97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</row>
    <row r="112" spans="1:45" ht="15.75" customHeight="1">
      <c r="A112" s="97"/>
      <c r="B112" s="97"/>
      <c r="C112" s="97" t="s">
        <v>53</v>
      </c>
      <c r="D112" s="97" t="s">
        <v>225</v>
      </c>
      <c r="E112" s="102"/>
      <c r="F112" s="102"/>
      <c r="G112" s="102"/>
      <c r="H112" s="102"/>
      <c r="I112" s="102"/>
      <c r="J112" s="102"/>
      <c r="K112" s="102"/>
      <c r="L112" s="102"/>
      <c r="M112" s="101"/>
      <c r="N112" s="102"/>
      <c r="O112" s="102"/>
      <c r="P112" s="8"/>
      <c r="Q112" s="102"/>
      <c r="R112" s="102"/>
      <c r="S112" s="102"/>
      <c r="T112" s="102"/>
      <c r="U112" s="102"/>
      <c r="V112" s="166"/>
      <c r="W112" s="166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</row>
    <row r="113" spans="1:45" ht="15.75" customHeight="1">
      <c r="A113" s="97"/>
      <c r="B113" s="97"/>
      <c r="C113" s="97" t="s">
        <v>226</v>
      </c>
      <c r="D113" s="97" t="s">
        <v>227</v>
      </c>
      <c r="E113" s="102"/>
      <c r="F113" s="102"/>
      <c r="G113" s="102"/>
      <c r="H113" s="102"/>
      <c r="I113" s="102"/>
      <c r="J113" s="102"/>
      <c r="K113" s="102"/>
      <c r="L113" s="102"/>
      <c r="M113" s="101"/>
      <c r="N113" s="102"/>
      <c r="O113" s="102"/>
      <c r="P113" s="8"/>
      <c r="Q113" s="102"/>
      <c r="R113" s="102"/>
      <c r="S113" s="102"/>
      <c r="T113" s="102"/>
      <c r="U113" s="102"/>
      <c r="V113" s="166"/>
      <c r="W113" s="166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</row>
    <row r="114" spans="1:45" ht="8.25" customHeight="1">
      <c r="A114" s="97"/>
      <c r="B114" s="97"/>
      <c r="C114" s="97"/>
      <c r="D114" s="103"/>
      <c r="E114" s="103"/>
      <c r="F114" s="97"/>
      <c r="G114" s="163"/>
      <c r="H114" s="97"/>
      <c r="I114" s="103"/>
      <c r="J114" s="103"/>
      <c r="K114" s="103"/>
      <c r="L114" s="103"/>
      <c r="M114" s="163"/>
      <c r="N114" s="103"/>
      <c r="O114" s="103"/>
      <c r="P114" s="164"/>
      <c r="Q114" s="103"/>
      <c r="R114" s="103"/>
      <c r="S114" s="103"/>
      <c r="T114" s="103"/>
      <c r="U114" s="103"/>
      <c r="V114" s="165"/>
      <c r="W114" s="165"/>
      <c r="X114" s="103"/>
      <c r="Y114" s="97"/>
      <c r="Z114" s="97"/>
      <c r="AA114" s="97"/>
      <c r="AB114" s="97"/>
      <c r="AC114" s="97"/>
      <c r="AD114" s="97"/>
      <c r="AE114" s="103"/>
      <c r="AF114" s="103"/>
      <c r="AG114" s="103"/>
      <c r="AH114" s="103"/>
      <c r="AI114" s="97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</row>
    <row r="115" spans="1:45" ht="15.75" customHeight="1">
      <c r="A115" s="97"/>
      <c r="B115" s="97"/>
      <c r="C115" s="162" t="s">
        <v>228</v>
      </c>
      <c r="D115" s="162"/>
      <c r="E115" s="103"/>
      <c r="F115" s="97"/>
      <c r="G115" s="163"/>
      <c r="H115" s="97"/>
      <c r="I115" s="103"/>
      <c r="J115" s="103"/>
      <c r="K115" s="103"/>
      <c r="L115" s="103"/>
      <c r="M115" s="163"/>
      <c r="N115" s="103"/>
      <c r="O115" s="103"/>
      <c r="P115" s="164"/>
      <c r="Q115" s="103"/>
      <c r="R115" s="103"/>
      <c r="S115" s="103"/>
      <c r="T115" s="103"/>
      <c r="U115" s="103"/>
      <c r="V115" s="165"/>
      <c r="W115" s="165"/>
      <c r="X115" s="103"/>
      <c r="Y115" s="97"/>
      <c r="Z115" s="97"/>
      <c r="AA115" s="97"/>
      <c r="AB115" s="97"/>
      <c r="AC115" s="97"/>
      <c r="AD115" s="97"/>
      <c r="AE115" s="103"/>
      <c r="AF115" s="103"/>
      <c r="AG115" s="103"/>
      <c r="AH115" s="103"/>
      <c r="AI115" s="97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</row>
    <row r="116" spans="1:45" ht="15.75" customHeight="1">
      <c r="A116" s="97"/>
      <c r="B116" s="97"/>
      <c r="C116" s="97" t="s">
        <v>26</v>
      </c>
      <c r="D116" s="167" t="s">
        <v>229</v>
      </c>
      <c r="E116" s="103"/>
      <c r="F116" s="97"/>
      <c r="G116" s="163"/>
      <c r="H116" s="97"/>
      <c r="I116" s="103"/>
      <c r="J116" s="103"/>
      <c r="K116" s="103"/>
      <c r="L116" s="103"/>
      <c r="M116" s="163"/>
      <c r="N116" s="103"/>
      <c r="O116" s="103"/>
      <c r="P116" s="164"/>
      <c r="Q116" s="103"/>
      <c r="R116" s="103"/>
      <c r="S116" s="103"/>
      <c r="T116" s="103"/>
      <c r="U116" s="103"/>
      <c r="V116" s="165"/>
      <c r="W116" s="165"/>
      <c r="X116" s="103"/>
      <c r="Y116" s="97"/>
      <c r="Z116" s="97"/>
      <c r="AA116" s="97"/>
      <c r="AB116" s="97"/>
      <c r="AC116" s="97"/>
      <c r="AD116" s="97"/>
      <c r="AE116" s="103"/>
      <c r="AF116" s="103"/>
      <c r="AG116" s="103"/>
      <c r="AH116" s="103"/>
      <c r="AI116" s="97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</row>
    <row r="117" spans="1:45" ht="15.75" customHeight="1">
      <c r="A117" s="97"/>
      <c r="B117" s="97"/>
      <c r="C117" s="97" t="s">
        <v>166</v>
      </c>
      <c r="D117" s="97" t="s">
        <v>230</v>
      </c>
      <c r="E117" s="103"/>
      <c r="F117" s="97"/>
      <c r="G117" s="163"/>
      <c r="H117" s="97"/>
      <c r="I117" s="103"/>
      <c r="J117" s="103"/>
      <c r="K117" s="103"/>
      <c r="L117" s="103"/>
      <c r="M117" s="163"/>
      <c r="N117" s="103"/>
      <c r="O117" s="103"/>
      <c r="P117" s="164"/>
      <c r="Q117" s="103"/>
      <c r="R117" s="103"/>
      <c r="S117" s="103"/>
      <c r="T117" s="103"/>
      <c r="U117" s="103"/>
      <c r="V117" s="165"/>
      <c r="W117" s="165"/>
      <c r="X117" s="103"/>
      <c r="Y117" s="97"/>
      <c r="Z117" s="97"/>
      <c r="AA117" s="97"/>
      <c r="AB117" s="97"/>
      <c r="AC117" s="97"/>
      <c r="AD117" s="97"/>
      <c r="AE117" s="103"/>
      <c r="AF117" s="103"/>
      <c r="AG117" s="103"/>
      <c r="AH117" s="103"/>
      <c r="AI117" s="97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</row>
    <row r="118" spans="1:45" ht="9" customHeight="1">
      <c r="A118" s="97"/>
      <c r="B118" s="97"/>
      <c r="C118" s="97"/>
      <c r="D118" s="103"/>
      <c r="E118" s="103"/>
      <c r="F118" s="97"/>
      <c r="G118" s="163"/>
      <c r="H118" s="97"/>
      <c r="I118" s="103"/>
      <c r="J118" s="103"/>
      <c r="K118" s="103"/>
      <c r="L118" s="103"/>
      <c r="M118" s="163"/>
      <c r="N118" s="103"/>
      <c r="O118" s="103"/>
      <c r="P118" s="164"/>
      <c r="Q118" s="103"/>
      <c r="R118" s="103"/>
      <c r="S118" s="103"/>
      <c r="T118" s="103"/>
      <c r="U118" s="103"/>
      <c r="V118" s="165"/>
      <c r="W118" s="165"/>
      <c r="X118" s="103"/>
      <c r="Y118" s="97"/>
      <c r="Z118" s="97"/>
      <c r="AA118" s="97"/>
      <c r="AB118" s="97"/>
      <c r="AC118" s="97"/>
      <c r="AD118" s="97"/>
      <c r="AE118" s="103"/>
      <c r="AF118" s="103"/>
      <c r="AG118" s="103"/>
      <c r="AH118" s="103"/>
      <c r="AI118" s="97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</row>
    <row r="119" spans="1:45" ht="15.75" customHeight="1">
      <c r="A119" s="97"/>
      <c r="B119" s="97"/>
      <c r="C119" s="162" t="s">
        <v>186</v>
      </c>
      <c r="D119" s="103"/>
      <c r="E119" s="103"/>
      <c r="F119" s="97"/>
      <c r="G119" s="163"/>
      <c r="H119" s="97"/>
      <c r="I119" s="103"/>
      <c r="J119" s="103"/>
      <c r="K119" s="103"/>
      <c r="L119" s="103"/>
      <c r="M119" s="163"/>
      <c r="N119" s="103"/>
      <c r="O119" s="103"/>
      <c r="P119" s="164"/>
      <c r="Q119" s="103"/>
      <c r="R119" s="103"/>
      <c r="S119" s="103"/>
      <c r="T119" s="103"/>
      <c r="U119" s="103"/>
      <c r="V119" s="165"/>
      <c r="W119" s="165"/>
      <c r="X119" s="103"/>
      <c r="Y119" s="97"/>
      <c r="Z119" s="97"/>
      <c r="AA119" s="97"/>
      <c r="AB119" s="97"/>
      <c r="AC119" s="97"/>
      <c r="AD119" s="97"/>
      <c r="AE119" s="103"/>
      <c r="AF119" s="103"/>
      <c r="AG119" s="103"/>
      <c r="AH119" s="103"/>
      <c r="AI119" s="97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</row>
    <row r="120" spans="1:45" ht="15.75" customHeight="1">
      <c r="A120" s="97"/>
      <c r="B120" s="97"/>
      <c r="C120" s="97" t="s">
        <v>183</v>
      </c>
      <c r="D120" s="97" t="s">
        <v>231</v>
      </c>
      <c r="E120" s="102"/>
      <c r="F120" s="102"/>
      <c r="G120" s="102"/>
      <c r="H120" s="102"/>
      <c r="I120" s="102"/>
      <c r="J120" s="102"/>
      <c r="K120" s="102"/>
      <c r="L120" s="102"/>
      <c r="M120" s="101"/>
      <c r="N120" s="102"/>
      <c r="O120" s="102"/>
      <c r="P120" s="8"/>
      <c r="Q120" s="102"/>
      <c r="R120" s="102"/>
      <c r="S120" s="102"/>
      <c r="T120" s="102"/>
      <c r="U120" s="102"/>
      <c r="V120" s="166"/>
      <c r="W120" s="166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</row>
    <row r="121" spans="1:45" ht="15.75" customHeight="1">
      <c r="A121" s="97"/>
      <c r="B121" s="97"/>
      <c r="C121" s="97" t="s">
        <v>232</v>
      </c>
      <c r="D121" s="103" t="s">
        <v>233</v>
      </c>
      <c r="E121" s="103"/>
      <c r="F121" s="97"/>
      <c r="G121" s="163"/>
      <c r="H121" s="97"/>
      <c r="I121" s="103"/>
      <c r="J121" s="103"/>
      <c r="K121" s="103"/>
      <c r="L121" s="103"/>
      <c r="M121" s="163"/>
      <c r="N121" s="103"/>
      <c r="O121" s="103"/>
      <c r="P121" s="164"/>
      <c r="Q121" s="103"/>
      <c r="R121" s="103"/>
      <c r="S121" s="103"/>
      <c r="T121" s="103"/>
      <c r="U121" s="103"/>
      <c r="V121" s="165"/>
      <c r="W121" s="165"/>
      <c r="X121" s="103"/>
      <c r="Y121" s="97"/>
      <c r="Z121" s="97"/>
      <c r="AA121" s="97"/>
      <c r="AB121" s="97"/>
      <c r="AC121" s="97"/>
      <c r="AD121" s="97"/>
      <c r="AE121" s="103"/>
      <c r="AF121" s="103"/>
      <c r="AG121" s="103"/>
      <c r="AH121" s="103"/>
      <c r="AI121" s="97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</row>
    <row r="122" spans="1:45" ht="15.75" customHeight="1">
      <c r="A122" s="97"/>
      <c r="B122" s="97"/>
      <c r="C122" s="97"/>
      <c r="D122" s="103"/>
      <c r="E122" s="103"/>
      <c r="F122" s="97"/>
      <c r="G122" s="163"/>
      <c r="H122" s="97"/>
      <c r="I122" s="103"/>
      <c r="J122" s="103"/>
      <c r="K122" s="103"/>
      <c r="L122" s="103"/>
      <c r="M122" s="163"/>
      <c r="N122" s="103"/>
      <c r="O122" s="103"/>
      <c r="P122" s="164"/>
      <c r="Q122" s="103"/>
      <c r="R122" s="103"/>
      <c r="S122" s="103"/>
      <c r="T122" s="103"/>
      <c r="U122" s="103"/>
      <c r="V122" s="165"/>
      <c r="W122" s="165"/>
      <c r="X122" s="103"/>
      <c r="Y122" s="97"/>
      <c r="Z122" s="97"/>
      <c r="AA122" s="97"/>
      <c r="AB122" s="97"/>
      <c r="AC122" s="97"/>
      <c r="AD122" s="97"/>
      <c r="AE122" s="103"/>
      <c r="AF122" s="103"/>
      <c r="AG122" s="103"/>
      <c r="AH122" s="103"/>
      <c r="AI122" s="97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</row>
    <row r="123" spans="1:45" ht="15.75" customHeight="1">
      <c r="A123" s="97"/>
      <c r="B123" s="97"/>
      <c r="C123" s="162" t="s">
        <v>176</v>
      </c>
      <c r="D123" s="103"/>
      <c r="E123" s="103"/>
      <c r="F123" s="97"/>
      <c r="G123" s="163"/>
      <c r="H123" s="97"/>
      <c r="I123" s="103"/>
      <c r="J123" s="103"/>
      <c r="K123" s="103"/>
      <c r="L123" s="103"/>
      <c r="M123" s="163"/>
      <c r="N123" s="103"/>
      <c r="O123" s="103"/>
      <c r="P123" s="164"/>
      <c r="Q123" s="103"/>
      <c r="R123" s="103"/>
      <c r="S123" s="103"/>
      <c r="T123" s="103"/>
      <c r="U123" s="103"/>
      <c r="V123" s="165"/>
      <c r="W123" s="165"/>
      <c r="X123" s="103"/>
      <c r="Y123" s="97"/>
      <c r="Z123" s="97"/>
      <c r="AA123" s="97"/>
      <c r="AB123" s="97"/>
      <c r="AC123" s="97"/>
      <c r="AD123" s="97"/>
      <c r="AE123" s="103"/>
      <c r="AF123" s="103"/>
      <c r="AG123" s="103"/>
      <c r="AH123" s="103"/>
      <c r="AI123" s="97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</row>
    <row r="124" spans="1:45" ht="15.75" customHeight="1">
      <c r="A124" s="97"/>
      <c r="B124" s="97"/>
      <c r="C124" s="97" t="s">
        <v>26</v>
      </c>
      <c r="D124" s="97" t="s">
        <v>234</v>
      </c>
      <c r="E124" s="102"/>
      <c r="F124" s="102"/>
      <c r="G124" s="102"/>
      <c r="H124" s="102"/>
      <c r="I124" s="102"/>
      <c r="J124" s="102"/>
      <c r="K124" s="102"/>
      <c r="L124" s="102"/>
      <c r="M124" s="101"/>
      <c r="N124" s="102"/>
      <c r="O124" s="102"/>
      <c r="P124" s="8"/>
      <c r="Q124" s="102"/>
      <c r="R124" s="102"/>
      <c r="S124" s="102"/>
      <c r="T124" s="102"/>
      <c r="U124" s="102"/>
      <c r="V124" s="166"/>
      <c r="W124" s="166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</row>
    <row r="125" spans="1:45" ht="15.75" customHeight="1">
      <c r="A125" s="97"/>
      <c r="B125" s="97"/>
      <c r="C125" s="97" t="s">
        <v>166</v>
      </c>
      <c r="D125" s="97" t="s">
        <v>235</v>
      </c>
      <c r="E125" s="102"/>
      <c r="F125" s="102"/>
      <c r="G125" s="102"/>
      <c r="H125" s="102"/>
      <c r="I125" s="102"/>
      <c r="J125" s="102"/>
      <c r="K125" s="102"/>
      <c r="L125" s="102"/>
      <c r="M125" s="101"/>
      <c r="N125" s="102"/>
      <c r="O125" s="102"/>
      <c r="P125" s="8"/>
      <c r="Q125" s="102"/>
      <c r="R125" s="102"/>
      <c r="S125" s="102"/>
      <c r="T125" s="102"/>
      <c r="U125" s="102"/>
      <c r="V125" s="166"/>
      <c r="W125" s="166"/>
      <c r="X125" s="102"/>
      <c r="Y125" s="102"/>
      <c r="Z125" s="102"/>
      <c r="AA125" s="102"/>
      <c r="AB125" s="97"/>
      <c r="AC125" s="97"/>
      <c r="AD125" s="97"/>
      <c r="AE125" s="103"/>
      <c r="AF125" s="103"/>
      <c r="AG125" s="103"/>
      <c r="AH125" s="103"/>
      <c r="AI125" s="97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</row>
    <row r="126" spans="1:45" ht="15.75" customHeight="1">
      <c r="A126" s="97"/>
      <c r="B126" s="97"/>
      <c r="C126" s="97" t="s">
        <v>183</v>
      </c>
      <c r="D126" s="97" t="s">
        <v>236</v>
      </c>
      <c r="E126" s="102"/>
      <c r="F126" s="102"/>
      <c r="G126" s="102"/>
      <c r="H126" s="102"/>
      <c r="I126" s="102"/>
      <c r="J126" s="102"/>
      <c r="K126" s="102"/>
      <c r="L126" s="102"/>
      <c r="M126" s="101"/>
      <c r="N126" s="102"/>
      <c r="O126" s="102"/>
      <c r="P126" s="8"/>
      <c r="Q126" s="102"/>
      <c r="R126" s="102"/>
      <c r="S126" s="102"/>
      <c r="T126" s="102"/>
      <c r="U126" s="102"/>
      <c r="V126" s="166"/>
      <c r="W126" s="166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</row>
    <row r="127" spans="1:45" ht="15.75" customHeight="1">
      <c r="A127" s="97"/>
      <c r="B127" s="97"/>
      <c r="C127" s="97" t="s">
        <v>232</v>
      </c>
      <c r="D127" s="97" t="s">
        <v>237</v>
      </c>
      <c r="E127" s="102"/>
      <c r="F127" s="102"/>
      <c r="G127" s="102"/>
      <c r="H127" s="102"/>
      <c r="I127" s="102"/>
      <c r="J127" s="102"/>
      <c r="K127" s="102"/>
      <c r="L127" s="102"/>
      <c r="M127" s="101"/>
      <c r="N127" s="102"/>
      <c r="O127" s="102"/>
      <c r="P127" s="8"/>
      <c r="Q127" s="102"/>
      <c r="R127" s="102"/>
      <c r="S127" s="102"/>
      <c r="T127" s="102"/>
      <c r="U127" s="102"/>
      <c r="V127" s="166"/>
      <c r="W127" s="166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</row>
    <row r="128" spans="1:45" ht="15.75" customHeight="1">
      <c r="A128" s="97"/>
      <c r="B128" s="97"/>
      <c r="C128" s="97"/>
      <c r="D128" s="103"/>
      <c r="E128" s="103"/>
      <c r="F128" s="97"/>
      <c r="G128" s="163"/>
      <c r="H128" s="97"/>
      <c r="I128" s="103"/>
      <c r="J128" s="103"/>
      <c r="K128" s="103"/>
      <c r="L128" s="103"/>
      <c r="M128" s="163"/>
      <c r="N128" s="103"/>
      <c r="O128" s="103"/>
      <c r="P128" s="164"/>
      <c r="Q128" s="103"/>
      <c r="R128" s="103"/>
      <c r="S128" s="103"/>
      <c r="T128" s="103"/>
      <c r="U128" s="103"/>
      <c r="V128" s="165"/>
      <c r="W128" s="165"/>
      <c r="X128" s="103"/>
      <c r="Y128" s="97"/>
      <c r="Z128" s="97"/>
      <c r="AA128" s="97"/>
      <c r="AB128" s="97"/>
      <c r="AC128" s="97"/>
      <c r="AD128" s="97"/>
      <c r="AE128" s="103"/>
      <c r="AF128" s="103"/>
      <c r="AG128" s="103"/>
      <c r="AH128" s="103"/>
      <c r="AI128" s="97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</row>
    <row r="129" spans="1:45" ht="15.75" customHeight="1">
      <c r="A129" s="97"/>
      <c r="B129" s="97"/>
      <c r="C129" s="168" t="s">
        <v>168</v>
      </c>
      <c r="D129" s="103"/>
      <c r="E129" s="103"/>
      <c r="F129" s="97"/>
      <c r="G129" s="163"/>
      <c r="H129" s="97"/>
      <c r="I129" s="103"/>
      <c r="J129" s="103"/>
      <c r="K129" s="103"/>
      <c r="L129" s="103"/>
      <c r="M129" s="163"/>
      <c r="N129" s="103"/>
      <c r="O129" s="103"/>
      <c r="P129" s="164"/>
      <c r="Q129" s="103"/>
      <c r="R129" s="103"/>
      <c r="S129" s="103"/>
      <c r="T129" s="103"/>
      <c r="U129" s="103"/>
      <c r="V129" s="165"/>
      <c r="W129" s="165"/>
      <c r="X129" s="103"/>
      <c r="Y129" s="97"/>
      <c r="Z129" s="97"/>
      <c r="AA129" s="97"/>
      <c r="AB129" s="97"/>
      <c r="AC129" s="97"/>
      <c r="AD129" s="97"/>
      <c r="AE129" s="103"/>
      <c r="AF129" s="103"/>
      <c r="AG129" s="103"/>
      <c r="AH129" s="103"/>
      <c r="AI129" s="97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</row>
    <row r="130" spans="1:45" ht="15.75" customHeight="1">
      <c r="A130" s="97"/>
      <c r="B130" s="97"/>
      <c r="C130" s="97" t="s">
        <v>26</v>
      </c>
      <c r="D130" s="97" t="s">
        <v>238</v>
      </c>
      <c r="E130" s="102"/>
      <c r="F130" s="102"/>
      <c r="G130" s="102"/>
      <c r="H130" s="102"/>
      <c r="I130" s="102"/>
      <c r="J130" s="102"/>
      <c r="K130" s="102"/>
      <c r="L130" s="102"/>
      <c r="M130" s="101"/>
      <c r="N130" s="102"/>
      <c r="O130" s="102"/>
      <c r="P130" s="8"/>
      <c r="Q130" s="102"/>
      <c r="R130" s="102"/>
      <c r="S130" s="102"/>
      <c r="T130" s="102"/>
      <c r="U130" s="102"/>
      <c r="V130" s="166"/>
      <c r="W130" s="166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</row>
    <row r="131" spans="1:45" ht="15.75" customHeight="1">
      <c r="A131" s="97"/>
      <c r="B131" s="97"/>
      <c r="C131" s="97" t="s">
        <v>166</v>
      </c>
      <c r="D131" s="97" t="s">
        <v>239</v>
      </c>
      <c r="E131" s="102"/>
      <c r="F131" s="102"/>
      <c r="G131" s="102"/>
      <c r="H131" s="102"/>
      <c r="I131" s="102"/>
      <c r="J131" s="102"/>
      <c r="K131" s="102"/>
      <c r="L131" s="102"/>
      <c r="M131" s="101"/>
      <c r="N131" s="102"/>
      <c r="O131" s="102"/>
      <c r="P131" s="8"/>
      <c r="Q131" s="102"/>
      <c r="R131" s="102"/>
      <c r="S131" s="102"/>
      <c r="T131" s="102"/>
      <c r="U131" s="102"/>
      <c r="V131" s="166"/>
      <c r="W131" s="166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</row>
    <row r="132" spans="1:45" ht="15.75" customHeight="1">
      <c r="A132" s="97"/>
      <c r="B132" s="97"/>
      <c r="C132" s="168"/>
      <c r="D132" s="103"/>
      <c r="E132" s="103"/>
      <c r="F132" s="97"/>
      <c r="G132" s="163"/>
      <c r="H132" s="97"/>
      <c r="I132" s="103"/>
      <c r="J132" s="103"/>
      <c r="K132" s="103"/>
      <c r="L132" s="103"/>
      <c r="M132" s="163"/>
      <c r="N132" s="103"/>
      <c r="O132" s="103"/>
      <c r="P132" s="164"/>
      <c r="Q132" s="103"/>
      <c r="R132" s="103"/>
      <c r="S132" s="103"/>
      <c r="T132" s="103"/>
      <c r="U132" s="103"/>
      <c r="V132" s="165"/>
      <c r="W132" s="165"/>
      <c r="X132" s="103"/>
      <c r="Y132" s="97"/>
      <c r="Z132" s="97"/>
      <c r="AA132" s="97"/>
      <c r="AB132" s="97"/>
      <c r="AC132" s="97"/>
      <c r="AD132" s="97"/>
      <c r="AE132" s="103"/>
      <c r="AF132" s="103"/>
      <c r="AG132" s="103"/>
      <c r="AH132" s="103"/>
      <c r="AI132" s="97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</row>
    <row r="133" spans="1:45" ht="15.75" customHeight="1">
      <c r="A133" s="97"/>
      <c r="B133" s="97"/>
      <c r="C133" s="168" t="s">
        <v>61</v>
      </c>
      <c r="D133" s="103"/>
      <c r="E133" s="103"/>
      <c r="F133" s="97"/>
      <c r="G133" s="163"/>
      <c r="H133" s="97"/>
      <c r="I133" s="103"/>
      <c r="J133" s="103"/>
      <c r="K133" s="103"/>
      <c r="L133" s="103"/>
      <c r="M133" s="163"/>
      <c r="N133" s="103"/>
      <c r="O133" s="103"/>
      <c r="P133" s="164"/>
      <c r="Q133" s="103"/>
      <c r="R133" s="103"/>
      <c r="S133" s="103"/>
      <c r="T133" s="103"/>
      <c r="U133" s="103"/>
      <c r="V133" s="165"/>
      <c r="W133" s="165"/>
      <c r="X133" s="103"/>
      <c r="Y133" s="97"/>
      <c r="Z133" s="97"/>
      <c r="AA133" s="97"/>
      <c r="AB133" s="97"/>
      <c r="AC133" s="97"/>
      <c r="AD133" s="97"/>
      <c r="AE133" s="103"/>
      <c r="AF133" s="103"/>
      <c r="AG133" s="103"/>
      <c r="AH133" s="103"/>
      <c r="AI133" s="97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</row>
    <row r="134" spans="1:45" ht="15.75" customHeight="1">
      <c r="A134" s="97"/>
      <c r="B134" s="97"/>
      <c r="C134" s="97" t="s">
        <v>240</v>
      </c>
      <c r="D134" s="169" t="s">
        <v>241</v>
      </c>
      <c r="E134" s="103"/>
      <c r="F134" s="97"/>
      <c r="G134" s="163"/>
      <c r="H134" s="97"/>
      <c r="I134" s="103"/>
      <c r="J134" s="103"/>
      <c r="K134" s="103"/>
      <c r="L134" s="103"/>
      <c r="M134" s="163"/>
      <c r="N134" s="103"/>
      <c r="O134" s="103"/>
      <c r="P134" s="164"/>
      <c r="Q134" s="103"/>
      <c r="R134" s="103"/>
      <c r="S134" s="103"/>
      <c r="T134" s="103"/>
      <c r="U134" s="103"/>
      <c r="V134" s="165"/>
      <c r="W134" s="165"/>
      <c r="X134" s="103"/>
      <c r="Y134" s="97"/>
      <c r="Z134" s="97"/>
      <c r="AA134" s="97"/>
      <c r="AB134" s="97"/>
      <c r="AC134" s="97"/>
      <c r="AD134" s="97"/>
      <c r="AE134" s="103"/>
      <c r="AF134" s="103"/>
      <c r="AG134" s="103"/>
      <c r="AH134" s="103"/>
      <c r="AI134" s="97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</row>
    <row r="135" spans="1:45" ht="15.75" customHeight="1">
      <c r="A135" s="97"/>
      <c r="B135" s="97"/>
      <c r="C135" s="97" t="s">
        <v>242</v>
      </c>
      <c r="D135" s="169" t="s">
        <v>243</v>
      </c>
      <c r="E135" s="103"/>
      <c r="F135" s="97"/>
      <c r="G135" s="163"/>
      <c r="H135" s="97"/>
      <c r="I135" s="103"/>
      <c r="J135" s="103"/>
      <c r="K135" s="103"/>
      <c r="L135" s="103"/>
      <c r="M135" s="163"/>
      <c r="N135" s="103"/>
      <c r="O135" s="103"/>
      <c r="P135" s="164"/>
      <c r="Q135" s="103"/>
      <c r="R135" s="103"/>
      <c r="S135" s="103"/>
      <c r="T135" s="103"/>
      <c r="U135" s="103"/>
      <c r="V135" s="165"/>
      <c r="W135" s="165"/>
      <c r="X135" s="103"/>
      <c r="Y135" s="97"/>
      <c r="Z135" s="97"/>
      <c r="AA135" s="97"/>
      <c r="AB135" s="97"/>
      <c r="AC135" s="97"/>
      <c r="AD135" s="97"/>
      <c r="AE135" s="103"/>
      <c r="AF135" s="103"/>
      <c r="AG135" s="103"/>
      <c r="AH135" s="103"/>
      <c r="AI135" s="97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</row>
    <row r="136" spans="1:45" ht="15.75" customHeight="1">
      <c r="A136" s="97"/>
      <c r="B136" s="97"/>
      <c r="C136" s="97"/>
      <c r="D136" s="103"/>
      <c r="E136" s="103"/>
      <c r="F136" s="97"/>
      <c r="G136" s="163"/>
      <c r="H136" s="97"/>
      <c r="I136" s="103"/>
      <c r="J136" s="103"/>
      <c r="K136" s="103"/>
      <c r="L136" s="103"/>
      <c r="M136" s="163"/>
      <c r="N136" s="103"/>
      <c r="O136" s="103"/>
      <c r="P136" s="164"/>
      <c r="Q136" s="103"/>
      <c r="R136" s="103"/>
      <c r="S136" s="103"/>
      <c r="T136" s="103"/>
      <c r="U136" s="103"/>
      <c r="V136" s="165"/>
      <c r="W136" s="165"/>
      <c r="X136" s="103"/>
      <c r="Y136" s="97"/>
      <c r="Z136" s="97"/>
      <c r="AA136" s="97"/>
      <c r="AB136" s="97"/>
      <c r="AC136" s="97"/>
      <c r="AD136" s="97"/>
      <c r="AE136" s="103"/>
      <c r="AF136" s="103"/>
      <c r="AG136" s="103"/>
      <c r="AH136" s="103"/>
      <c r="AI136" s="97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</row>
    <row r="137" spans="1:45" ht="15.75" customHeight="1">
      <c r="A137" s="2"/>
      <c r="B137" s="2"/>
      <c r="C137" s="2"/>
      <c r="D137" s="2"/>
      <c r="E137" s="3"/>
      <c r="F137" s="3"/>
      <c r="G137" s="3"/>
      <c r="H137" s="4"/>
      <c r="I137" s="4"/>
      <c r="J137" s="2"/>
      <c r="K137" s="2"/>
      <c r="L137" s="2"/>
      <c r="M137" s="3"/>
      <c r="N137" s="2"/>
      <c r="O137" s="2"/>
      <c r="P137" s="2"/>
      <c r="Q137" s="2"/>
      <c r="R137" s="2"/>
      <c r="S137" s="2"/>
      <c r="T137" s="2"/>
      <c r="U137" s="2"/>
      <c r="V137" s="3"/>
      <c r="W137" s="3"/>
      <c r="X137" s="4"/>
      <c r="Y137" s="2"/>
      <c r="Z137" s="4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ht="15.75" customHeight="1">
      <c r="A138" s="2"/>
      <c r="B138" s="2"/>
      <c r="C138" s="2"/>
      <c r="D138" s="2"/>
      <c r="E138" s="3"/>
      <c r="F138" s="3"/>
      <c r="G138" s="3"/>
      <c r="H138" s="4"/>
      <c r="I138" s="4"/>
      <c r="J138" s="2"/>
      <c r="K138" s="2"/>
      <c r="L138" s="2"/>
      <c r="M138" s="3"/>
      <c r="N138" s="2"/>
      <c r="O138" s="2"/>
      <c r="P138" s="2"/>
      <c r="Q138" s="2"/>
      <c r="R138" s="2"/>
      <c r="S138" s="2"/>
      <c r="T138" s="2"/>
      <c r="U138" s="2"/>
      <c r="V138" s="3"/>
      <c r="W138" s="3"/>
      <c r="X138" s="4"/>
      <c r="Y138" s="2"/>
      <c r="Z138" s="4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ht="15.75" customHeight="1">
      <c r="A139" s="2"/>
      <c r="B139" s="2"/>
      <c r="C139" s="2"/>
      <c r="D139" s="2"/>
      <c r="E139" s="3"/>
      <c r="F139" s="3"/>
      <c r="G139" s="3"/>
      <c r="H139" s="4"/>
      <c r="I139" s="4"/>
      <c r="J139" s="2"/>
      <c r="K139" s="2"/>
      <c r="L139" s="2"/>
      <c r="M139" s="3"/>
      <c r="N139" s="2"/>
      <c r="O139" s="2"/>
      <c r="P139" s="2"/>
      <c r="Q139" s="2"/>
      <c r="R139" s="2"/>
      <c r="S139" s="2"/>
      <c r="T139" s="2"/>
      <c r="U139" s="2"/>
      <c r="V139" s="3"/>
      <c r="W139" s="3"/>
      <c r="X139" s="4"/>
      <c r="Y139" s="2"/>
      <c r="Z139" s="4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 ht="15.75" customHeight="1">
      <c r="A140" s="2"/>
      <c r="B140" s="2"/>
      <c r="C140" s="2"/>
      <c r="D140" s="2"/>
      <c r="E140" s="3"/>
      <c r="F140" s="3"/>
      <c r="G140" s="3"/>
      <c r="H140" s="4"/>
      <c r="I140" s="4"/>
      <c r="J140" s="2"/>
      <c r="K140" s="2"/>
      <c r="L140" s="2"/>
      <c r="M140" s="3"/>
      <c r="N140" s="2"/>
      <c r="O140" s="2"/>
      <c r="P140" s="2"/>
      <c r="Q140" s="2"/>
      <c r="R140" s="2"/>
      <c r="S140" s="2"/>
      <c r="T140" s="2"/>
      <c r="U140" s="2"/>
      <c r="V140" s="3"/>
      <c r="W140" s="3"/>
      <c r="X140" s="4"/>
      <c r="Y140" s="2"/>
      <c r="Z140" s="4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ht="15.75" customHeight="1">
      <c r="A141" s="2"/>
      <c r="B141" s="2"/>
      <c r="C141" s="2"/>
      <c r="D141" s="2"/>
      <c r="E141" s="3"/>
      <c r="F141" s="3"/>
      <c r="G141" s="3"/>
      <c r="H141" s="4"/>
      <c r="I141" s="4"/>
      <c r="J141" s="2"/>
      <c r="K141" s="2"/>
      <c r="L141" s="2"/>
      <c r="M141" s="3"/>
      <c r="N141" s="2"/>
      <c r="O141" s="2"/>
      <c r="P141" s="2"/>
      <c r="Q141" s="2"/>
      <c r="R141" s="2"/>
      <c r="S141" s="2"/>
      <c r="T141" s="2"/>
      <c r="U141" s="2"/>
      <c r="V141" s="3"/>
      <c r="W141" s="3"/>
      <c r="X141" s="4"/>
      <c r="Y141" s="2"/>
      <c r="Z141" s="4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ht="15.75" customHeight="1">
      <c r="A142" s="2"/>
      <c r="B142" s="2"/>
      <c r="C142" s="2"/>
      <c r="D142" s="2"/>
      <c r="E142" s="3"/>
      <c r="F142" s="3"/>
      <c r="G142" s="3"/>
      <c r="H142" s="4"/>
      <c r="I142" s="4"/>
      <c r="J142" s="2"/>
      <c r="K142" s="2"/>
      <c r="L142" s="2"/>
      <c r="M142" s="3"/>
      <c r="N142" s="2"/>
      <c r="O142" s="2"/>
      <c r="P142" s="2"/>
      <c r="Q142" s="2"/>
      <c r="R142" s="2"/>
      <c r="S142" s="2"/>
      <c r="T142" s="2"/>
      <c r="U142" s="2"/>
      <c r="V142" s="3"/>
      <c r="W142" s="3"/>
      <c r="X142" s="4"/>
      <c r="Y142" s="2"/>
      <c r="Z142" s="4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ht="15.75" customHeight="1">
      <c r="A143" s="2"/>
      <c r="B143" s="2"/>
      <c r="C143" s="2"/>
      <c r="D143" s="2"/>
      <c r="E143" s="3"/>
      <c r="F143" s="3"/>
      <c r="G143" s="3"/>
      <c r="H143" s="4"/>
      <c r="I143" s="4"/>
      <c r="J143" s="2"/>
      <c r="K143" s="2"/>
      <c r="L143" s="2"/>
      <c r="M143" s="3"/>
      <c r="N143" s="2"/>
      <c r="O143" s="2"/>
      <c r="P143" s="2"/>
      <c r="Q143" s="2"/>
      <c r="R143" s="2"/>
      <c r="S143" s="2"/>
      <c r="T143" s="2"/>
      <c r="U143" s="2"/>
      <c r="V143" s="3"/>
      <c r="W143" s="3"/>
      <c r="X143" s="4"/>
      <c r="Y143" s="2"/>
      <c r="Z143" s="4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ht="15.75" customHeight="1">
      <c r="A144" s="2"/>
      <c r="B144" s="2"/>
      <c r="C144" s="2"/>
      <c r="D144" s="2"/>
      <c r="E144" s="3"/>
      <c r="F144" s="3"/>
      <c r="G144" s="3"/>
      <c r="H144" s="4"/>
      <c r="I144" s="4"/>
      <c r="J144" s="2"/>
      <c r="K144" s="2"/>
      <c r="L144" s="2"/>
      <c r="M144" s="3"/>
      <c r="N144" s="2"/>
      <c r="O144" s="2"/>
      <c r="P144" s="2"/>
      <c r="Q144" s="2"/>
      <c r="R144" s="2"/>
      <c r="S144" s="2"/>
      <c r="T144" s="2"/>
      <c r="U144" s="2"/>
      <c r="V144" s="3"/>
      <c r="W144" s="3"/>
      <c r="X144" s="4"/>
      <c r="Y144" s="2"/>
      <c r="Z144" s="4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:45" ht="15.75" customHeight="1">
      <c r="A145" s="2"/>
      <c r="B145" s="2"/>
      <c r="C145" s="2"/>
      <c r="D145" s="2"/>
      <c r="E145" s="3"/>
      <c r="F145" s="3"/>
      <c r="G145" s="3"/>
      <c r="H145" s="4"/>
      <c r="I145" s="4"/>
      <c r="J145" s="2"/>
      <c r="K145" s="2"/>
      <c r="L145" s="2"/>
      <c r="M145" s="3"/>
      <c r="N145" s="2"/>
      <c r="O145" s="2"/>
      <c r="P145" s="2"/>
      <c r="Q145" s="2"/>
      <c r="R145" s="2"/>
      <c r="S145" s="2"/>
      <c r="T145" s="2"/>
      <c r="U145" s="2"/>
      <c r="V145" s="3"/>
      <c r="W145" s="3"/>
      <c r="X145" s="4"/>
      <c r="Y145" s="2"/>
      <c r="Z145" s="4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:45" ht="15.75" customHeight="1">
      <c r="A146" s="2"/>
      <c r="B146" s="2"/>
      <c r="C146" s="2"/>
      <c r="D146" s="2"/>
      <c r="E146" s="3"/>
      <c r="F146" s="3"/>
      <c r="G146" s="3"/>
      <c r="H146" s="4"/>
      <c r="I146" s="4"/>
      <c r="J146" s="2"/>
      <c r="K146" s="2"/>
      <c r="L146" s="2"/>
      <c r="M146" s="3"/>
      <c r="N146" s="2"/>
      <c r="O146" s="2"/>
      <c r="P146" s="2"/>
      <c r="Q146" s="2"/>
      <c r="R146" s="2"/>
      <c r="S146" s="2"/>
      <c r="T146" s="2"/>
      <c r="U146" s="2"/>
      <c r="V146" s="3"/>
      <c r="W146" s="3"/>
      <c r="X146" s="4"/>
      <c r="Y146" s="2"/>
      <c r="Z146" s="4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:45" ht="15.75" customHeight="1">
      <c r="A147" s="2"/>
      <c r="B147" s="2"/>
      <c r="C147" s="2"/>
      <c r="D147" s="2"/>
      <c r="E147" s="3"/>
      <c r="F147" s="3"/>
      <c r="G147" s="3"/>
      <c r="H147" s="4"/>
      <c r="I147" s="4"/>
      <c r="J147" s="2"/>
      <c r="K147" s="2"/>
      <c r="L147" s="2"/>
      <c r="M147" s="3"/>
      <c r="N147" s="2"/>
      <c r="O147" s="2"/>
      <c r="P147" s="2"/>
      <c r="Q147" s="2"/>
      <c r="R147" s="2"/>
      <c r="S147" s="2"/>
      <c r="T147" s="2"/>
      <c r="U147" s="2"/>
      <c r="V147" s="3"/>
      <c r="W147" s="3"/>
      <c r="X147" s="4"/>
      <c r="Y147" s="2"/>
      <c r="Z147" s="4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:45" ht="15.75" customHeight="1">
      <c r="A148" s="2"/>
      <c r="B148" s="2"/>
      <c r="C148" s="2"/>
      <c r="D148" s="2"/>
      <c r="E148" s="3"/>
      <c r="F148" s="3"/>
      <c r="G148" s="3"/>
      <c r="H148" s="4"/>
      <c r="I148" s="4"/>
      <c r="J148" s="2"/>
      <c r="K148" s="2"/>
      <c r="L148" s="2"/>
      <c r="M148" s="3"/>
      <c r="N148" s="2"/>
      <c r="O148" s="2"/>
      <c r="P148" s="2"/>
      <c r="Q148" s="2"/>
      <c r="R148" s="2"/>
      <c r="S148" s="2"/>
      <c r="T148" s="2"/>
      <c r="U148" s="2"/>
      <c r="V148" s="3"/>
      <c r="W148" s="3"/>
      <c r="X148" s="4"/>
      <c r="Y148" s="2"/>
      <c r="Z148" s="4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:45" ht="15.75" customHeight="1">
      <c r="A149" s="2"/>
      <c r="B149" s="2"/>
      <c r="C149" s="2"/>
      <c r="D149" s="2"/>
      <c r="E149" s="3"/>
      <c r="F149" s="3"/>
      <c r="G149" s="3"/>
      <c r="H149" s="4"/>
      <c r="I149" s="4"/>
      <c r="J149" s="2"/>
      <c r="K149" s="2"/>
      <c r="L149" s="2"/>
      <c r="M149" s="3"/>
      <c r="N149" s="2"/>
      <c r="O149" s="2"/>
      <c r="P149" s="2"/>
      <c r="Q149" s="2"/>
      <c r="R149" s="2"/>
      <c r="S149" s="2"/>
      <c r="T149" s="2"/>
      <c r="U149" s="2"/>
      <c r="V149" s="3"/>
      <c r="W149" s="3"/>
      <c r="X149" s="4"/>
      <c r="Y149" s="2"/>
      <c r="Z149" s="4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:45" ht="15.75" customHeight="1">
      <c r="A150" s="2"/>
      <c r="B150" s="2"/>
      <c r="C150" s="2"/>
      <c r="D150" s="2"/>
      <c r="E150" s="3"/>
      <c r="F150" s="3"/>
      <c r="G150" s="3"/>
      <c r="H150" s="4"/>
      <c r="I150" s="4"/>
      <c r="J150" s="2"/>
      <c r="K150" s="2"/>
      <c r="L150" s="2"/>
      <c r="M150" s="3"/>
      <c r="N150" s="2"/>
      <c r="O150" s="2"/>
      <c r="P150" s="2"/>
      <c r="Q150" s="2"/>
      <c r="R150" s="2"/>
      <c r="S150" s="2"/>
      <c r="T150" s="2"/>
      <c r="U150" s="2"/>
      <c r="V150" s="3"/>
      <c r="W150" s="3"/>
      <c r="X150" s="4"/>
      <c r="Y150" s="2"/>
      <c r="Z150" s="4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:45" ht="15.75" customHeight="1">
      <c r="A151" s="2"/>
      <c r="B151" s="2"/>
      <c r="C151" s="2"/>
      <c r="D151" s="2"/>
      <c r="E151" s="3"/>
      <c r="F151" s="3"/>
      <c r="G151" s="3"/>
      <c r="H151" s="4"/>
      <c r="I151" s="4"/>
      <c r="J151" s="2"/>
      <c r="K151" s="2"/>
      <c r="L151" s="2"/>
      <c r="M151" s="3"/>
      <c r="N151" s="2"/>
      <c r="O151" s="2"/>
      <c r="P151" s="2"/>
      <c r="Q151" s="2"/>
      <c r="R151" s="2"/>
      <c r="S151" s="2"/>
      <c r="T151" s="2"/>
      <c r="U151" s="2"/>
      <c r="V151" s="3"/>
      <c r="W151" s="3"/>
      <c r="X151" s="4"/>
      <c r="Y151" s="2"/>
      <c r="Z151" s="4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:45" ht="15.75" customHeight="1">
      <c r="A152" s="2"/>
      <c r="B152" s="2"/>
      <c r="C152" s="2"/>
      <c r="D152" s="2"/>
      <c r="E152" s="3"/>
      <c r="F152" s="3"/>
      <c r="G152" s="3"/>
      <c r="H152" s="4"/>
      <c r="I152" s="4"/>
      <c r="J152" s="2"/>
      <c r="K152" s="2"/>
      <c r="L152" s="2"/>
      <c r="M152" s="3"/>
      <c r="N152" s="2"/>
      <c r="O152" s="2"/>
      <c r="P152" s="2"/>
      <c r="Q152" s="2"/>
      <c r="R152" s="2"/>
      <c r="S152" s="2"/>
      <c r="T152" s="2"/>
      <c r="U152" s="2"/>
      <c r="V152" s="3"/>
      <c r="W152" s="3"/>
      <c r="X152" s="4"/>
      <c r="Y152" s="2"/>
      <c r="Z152" s="4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:45" ht="15.75" customHeight="1">
      <c r="A153" s="2"/>
      <c r="B153" s="2"/>
      <c r="C153" s="2"/>
      <c r="D153" s="2"/>
      <c r="E153" s="3"/>
      <c r="F153" s="3"/>
      <c r="G153" s="3"/>
      <c r="H153" s="4"/>
      <c r="I153" s="4"/>
      <c r="J153" s="2"/>
      <c r="K153" s="2"/>
      <c r="L153" s="2"/>
      <c r="M153" s="3"/>
      <c r="N153" s="2"/>
      <c r="O153" s="2"/>
      <c r="P153" s="2"/>
      <c r="Q153" s="2"/>
      <c r="R153" s="2"/>
      <c r="S153" s="2"/>
      <c r="T153" s="2"/>
      <c r="U153" s="2"/>
      <c r="V153" s="3"/>
      <c r="W153" s="3"/>
      <c r="X153" s="4"/>
      <c r="Y153" s="2"/>
      <c r="Z153" s="4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:45" ht="15.75" customHeight="1">
      <c r="A154" s="2"/>
      <c r="B154" s="2"/>
      <c r="C154" s="2"/>
      <c r="D154" s="2"/>
      <c r="E154" s="3"/>
      <c r="F154" s="3"/>
      <c r="G154" s="3"/>
      <c r="H154" s="4"/>
      <c r="I154" s="4"/>
      <c r="J154" s="2"/>
      <c r="K154" s="2"/>
      <c r="L154" s="2"/>
      <c r="M154" s="3"/>
      <c r="N154" s="2"/>
      <c r="O154" s="2"/>
      <c r="P154" s="2"/>
      <c r="Q154" s="2"/>
      <c r="R154" s="2"/>
      <c r="S154" s="2"/>
      <c r="T154" s="2"/>
      <c r="U154" s="2"/>
      <c r="V154" s="3"/>
      <c r="W154" s="3"/>
      <c r="X154" s="4"/>
      <c r="Y154" s="2"/>
      <c r="Z154" s="4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:45" ht="15.75" customHeight="1">
      <c r="A155" s="2"/>
      <c r="B155" s="2"/>
      <c r="C155" s="2"/>
      <c r="D155" s="2"/>
      <c r="E155" s="3"/>
      <c r="F155" s="3"/>
      <c r="G155" s="3"/>
      <c r="H155" s="4"/>
      <c r="I155" s="4"/>
      <c r="J155" s="2"/>
      <c r="K155" s="2"/>
      <c r="L155" s="2"/>
      <c r="M155" s="3"/>
      <c r="N155" s="2"/>
      <c r="O155" s="2"/>
      <c r="P155" s="2"/>
      <c r="Q155" s="2"/>
      <c r="R155" s="2"/>
      <c r="S155" s="2"/>
      <c r="T155" s="2"/>
      <c r="U155" s="2"/>
      <c r="V155" s="3"/>
      <c r="W155" s="3"/>
      <c r="X155" s="4"/>
      <c r="Y155" s="2"/>
      <c r="Z155" s="4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:45" ht="15.75" customHeight="1">
      <c r="A156" s="2"/>
      <c r="B156" s="2"/>
      <c r="C156" s="2"/>
      <c r="D156" s="2"/>
      <c r="E156" s="3"/>
      <c r="F156" s="3"/>
      <c r="G156" s="3"/>
      <c r="H156" s="4"/>
      <c r="I156" s="4"/>
      <c r="J156" s="2"/>
      <c r="K156" s="2"/>
      <c r="L156" s="2"/>
      <c r="M156" s="3"/>
      <c r="N156" s="2"/>
      <c r="O156" s="2"/>
      <c r="P156" s="2"/>
      <c r="Q156" s="2"/>
      <c r="R156" s="2"/>
      <c r="S156" s="2"/>
      <c r="T156" s="2"/>
      <c r="U156" s="2"/>
      <c r="V156" s="3"/>
      <c r="W156" s="3"/>
      <c r="X156" s="4"/>
      <c r="Y156" s="2"/>
      <c r="Z156" s="4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:45" ht="15.75" customHeight="1">
      <c r="A157" s="2"/>
      <c r="B157" s="2"/>
      <c r="C157" s="2"/>
      <c r="D157" s="2"/>
      <c r="E157" s="3"/>
      <c r="F157" s="3"/>
      <c r="G157" s="3"/>
      <c r="H157" s="4"/>
      <c r="I157" s="4"/>
      <c r="J157" s="2"/>
      <c r="K157" s="2"/>
      <c r="L157" s="2"/>
      <c r="M157" s="3"/>
      <c r="N157" s="2"/>
      <c r="O157" s="2"/>
      <c r="P157" s="2"/>
      <c r="Q157" s="2"/>
      <c r="R157" s="2"/>
      <c r="S157" s="2"/>
      <c r="T157" s="2"/>
      <c r="U157" s="2"/>
      <c r="V157" s="3"/>
      <c r="W157" s="3"/>
      <c r="X157" s="4"/>
      <c r="Y157" s="2"/>
      <c r="Z157" s="4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:45" ht="15.75" customHeight="1">
      <c r="A158" s="2"/>
      <c r="B158" s="2"/>
      <c r="C158" s="2"/>
      <c r="D158" s="2"/>
      <c r="E158" s="3"/>
      <c r="F158" s="3"/>
      <c r="G158" s="3"/>
      <c r="H158" s="4"/>
      <c r="I158" s="4"/>
      <c r="J158" s="2"/>
      <c r="K158" s="2"/>
      <c r="L158" s="2"/>
      <c r="M158" s="3"/>
      <c r="N158" s="2"/>
      <c r="O158" s="2"/>
      <c r="P158" s="2"/>
      <c r="Q158" s="2"/>
      <c r="R158" s="2"/>
      <c r="S158" s="2"/>
      <c r="T158" s="2"/>
      <c r="U158" s="2"/>
      <c r="V158" s="3"/>
      <c r="W158" s="3"/>
      <c r="X158" s="4"/>
      <c r="Y158" s="2"/>
      <c r="Z158" s="4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:45" ht="15.75" customHeight="1">
      <c r="A159" s="2"/>
      <c r="B159" s="2"/>
      <c r="C159" s="2"/>
      <c r="D159" s="2"/>
      <c r="E159" s="3"/>
      <c r="F159" s="3"/>
      <c r="G159" s="3"/>
      <c r="H159" s="4"/>
      <c r="I159" s="4"/>
      <c r="J159" s="2"/>
      <c r="K159" s="2"/>
      <c r="L159" s="2"/>
      <c r="M159" s="3"/>
      <c r="N159" s="2"/>
      <c r="O159" s="2"/>
      <c r="P159" s="2"/>
      <c r="Q159" s="2"/>
      <c r="R159" s="2"/>
      <c r="S159" s="2"/>
      <c r="T159" s="2"/>
      <c r="U159" s="2"/>
      <c r="V159" s="3"/>
      <c r="W159" s="3"/>
      <c r="X159" s="4"/>
      <c r="Y159" s="2"/>
      <c r="Z159" s="4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:45" ht="15.75" customHeight="1">
      <c r="A160" s="2"/>
      <c r="B160" s="2"/>
      <c r="C160" s="2"/>
      <c r="D160" s="2"/>
      <c r="E160" s="3"/>
      <c r="F160" s="3"/>
      <c r="G160" s="3"/>
      <c r="H160" s="4"/>
      <c r="I160" s="4"/>
      <c r="J160" s="2"/>
      <c r="K160" s="2"/>
      <c r="L160" s="2"/>
      <c r="M160" s="3"/>
      <c r="N160" s="2"/>
      <c r="O160" s="2"/>
      <c r="P160" s="2"/>
      <c r="Q160" s="2"/>
      <c r="R160" s="2"/>
      <c r="S160" s="2"/>
      <c r="T160" s="2"/>
      <c r="U160" s="2"/>
      <c r="V160" s="3"/>
      <c r="W160" s="3"/>
      <c r="X160" s="4"/>
      <c r="Y160" s="2"/>
      <c r="Z160" s="4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:45" ht="15.75" customHeight="1">
      <c r="A161" s="2"/>
      <c r="B161" s="2"/>
      <c r="C161" s="2"/>
      <c r="D161" s="2"/>
      <c r="E161" s="3"/>
      <c r="F161" s="3"/>
      <c r="G161" s="3"/>
      <c r="H161" s="4"/>
      <c r="I161" s="4"/>
      <c r="J161" s="2"/>
      <c r="K161" s="2"/>
      <c r="L161" s="2"/>
      <c r="M161" s="3"/>
      <c r="N161" s="2"/>
      <c r="O161" s="2"/>
      <c r="P161" s="2"/>
      <c r="Q161" s="2"/>
      <c r="R161" s="2"/>
      <c r="S161" s="2"/>
      <c r="T161" s="2"/>
      <c r="U161" s="2"/>
      <c r="V161" s="3"/>
      <c r="W161" s="3"/>
      <c r="X161" s="4"/>
      <c r="Y161" s="2"/>
      <c r="Z161" s="4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:45" ht="15.75" customHeight="1">
      <c r="A162" s="2"/>
      <c r="B162" s="2"/>
      <c r="C162" s="2"/>
      <c r="D162" s="2"/>
      <c r="E162" s="3"/>
      <c r="F162" s="3"/>
      <c r="G162" s="3"/>
      <c r="H162" s="4"/>
      <c r="I162" s="4"/>
      <c r="J162" s="2"/>
      <c r="K162" s="2"/>
      <c r="L162" s="2"/>
      <c r="M162" s="3"/>
      <c r="N162" s="2"/>
      <c r="O162" s="2"/>
      <c r="P162" s="2"/>
      <c r="Q162" s="2"/>
      <c r="R162" s="2"/>
      <c r="S162" s="2"/>
      <c r="T162" s="2"/>
      <c r="U162" s="2"/>
      <c r="V162" s="3"/>
      <c r="W162" s="3"/>
      <c r="X162" s="4"/>
      <c r="Y162" s="2"/>
      <c r="Z162" s="4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:45" ht="15.75" customHeight="1">
      <c r="A163" s="2"/>
      <c r="B163" s="2"/>
      <c r="C163" s="2"/>
      <c r="D163" s="2"/>
      <c r="E163" s="3"/>
      <c r="F163" s="3"/>
      <c r="G163" s="3"/>
      <c r="H163" s="4"/>
      <c r="I163" s="4"/>
      <c r="J163" s="2"/>
      <c r="K163" s="2"/>
      <c r="L163" s="2"/>
      <c r="M163" s="3"/>
      <c r="N163" s="2"/>
      <c r="O163" s="2"/>
      <c r="P163" s="2"/>
      <c r="Q163" s="2"/>
      <c r="R163" s="2"/>
      <c r="S163" s="2"/>
      <c r="T163" s="2"/>
      <c r="U163" s="2"/>
      <c r="V163" s="3"/>
      <c r="W163" s="3"/>
      <c r="X163" s="4"/>
      <c r="Y163" s="2"/>
      <c r="Z163" s="4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:45" ht="15.75" customHeight="1">
      <c r="A164" s="2"/>
      <c r="B164" s="2"/>
      <c r="C164" s="2"/>
      <c r="D164" s="2"/>
      <c r="E164" s="3"/>
      <c r="F164" s="3"/>
      <c r="G164" s="3"/>
      <c r="H164" s="4"/>
      <c r="I164" s="4"/>
      <c r="J164" s="2"/>
      <c r="K164" s="2"/>
      <c r="L164" s="2"/>
      <c r="M164" s="3"/>
      <c r="N164" s="2"/>
      <c r="O164" s="2"/>
      <c r="P164" s="2"/>
      <c r="Q164" s="2"/>
      <c r="R164" s="2"/>
      <c r="S164" s="2"/>
      <c r="T164" s="2"/>
      <c r="U164" s="2"/>
      <c r="V164" s="3"/>
      <c r="W164" s="3"/>
      <c r="X164" s="4"/>
      <c r="Y164" s="2"/>
      <c r="Z164" s="4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:45" ht="15.75" customHeight="1">
      <c r="A165" s="2"/>
      <c r="B165" s="2"/>
      <c r="C165" s="2"/>
      <c r="D165" s="2"/>
      <c r="E165" s="3"/>
      <c r="F165" s="3"/>
      <c r="G165" s="3"/>
      <c r="H165" s="4"/>
      <c r="I165" s="4"/>
      <c r="J165" s="2"/>
      <c r="K165" s="2"/>
      <c r="L165" s="2"/>
      <c r="M165" s="3"/>
      <c r="N165" s="2"/>
      <c r="O165" s="2"/>
      <c r="P165" s="2"/>
      <c r="Q165" s="2"/>
      <c r="R165" s="2"/>
      <c r="S165" s="2"/>
      <c r="T165" s="2"/>
      <c r="U165" s="2"/>
      <c r="V165" s="3"/>
      <c r="W165" s="3"/>
      <c r="X165" s="4"/>
      <c r="Y165" s="2"/>
      <c r="Z165" s="4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:45" ht="15.75" customHeight="1">
      <c r="A166" s="2"/>
      <c r="B166" s="2"/>
      <c r="C166" s="2"/>
      <c r="D166" s="2"/>
      <c r="E166" s="3"/>
      <c r="F166" s="3"/>
      <c r="G166" s="3"/>
      <c r="H166" s="4"/>
      <c r="I166" s="4"/>
      <c r="J166" s="2"/>
      <c r="K166" s="2"/>
      <c r="L166" s="2"/>
      <c r="M166" s="3"/>
      <c r="N166" s="2"/>
      <c r="O166" s="2"/>
      <c r="P166" s="2"/>
      <c r="Q166" s="2"/>
      <c r="R166" s="2"/>
      <c r="S166" s="2"/>
      <c r="T166" s="2"/>
      <c r="U166" s="2"/>
      <c r="V166" s="3"/>
      <c r="W166" s="3"/>
      <c r="X166" s="4"/>
      <c r="Y166" s="2"/>
      <c r="Z166" s="4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:45" ht="15.75" customHeight="1">
      <c r="A167" s="2"/>
      <c r="B167" s="2"/>
      <c r="C167" s="2"/>
      <c r="D167" s="2"/>
      <c r="E167" s="3"/>
      <c r="F167" s="3"/>
      <c r="G167" s="3"/>
      <c r="H167" s="4"/>
      <c r="I167" s="4"/>
      <c r="J167" s="2"/>
      <c r="K167" s="2"/>
      <c r="L167" s="2"/>
      <c r="M167" s="3"/>
      <c r="N167" s="2"/>
      <c r="O167" s="2"/>
      <c r="P167" s="2"/>
      <c r="Q167" s="2"/>
      <c r="R167" s="2"/>
      <c r="S167" s="2"/>
      <c r="T167" s="2"/>
      <c r="U167" s="2"/>
      <c r="V167" s="3"/>
      <c r="W167" s="3"/>
      <c r="X167" s="4"/>
      <c r="Y167" s="2"/>
      <c r="Z167" s="4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:45" ht="15.75" customHeight="1">
      <c r="A168" s="2"/>
      <c r="B168" s="2"/>
      <c r="C168" s="2"/>
      <c r="D168" s="2"/>
      <c r="E168" s="3"/>
      <c r="F168" s="3"/>
      <c r="G168" s="3"/>
      <c r="H168" s="4"/>
      <c r="I168" s="4"/>
      <c r="J168" s="2"/>
      <c r="K168" s="2"/>
      <c r="L168" s="2"/>
      <c r="M168" s="3"/>
      <c r="N168" s="2"/>
      <c r="O168" s="2"/>
      <c r="P168" s="2"/>
      <c r="Q168" s="2"/>
      <c r="R168" s="2"/>
      <c r="S168" s="2"/>
      <c r="T168" s="2"/>
      <c r="U168" s="2"/>
      <c r="V168" s="3"/>
      <c r="W168" s="3"/>
      <c r="X168" s="4"/>
      <c r="Y168" s="2"/>
      <c r="Z168" s="4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:45" ht="15.75" customHeight="1">
      <c r="A169" s="2"/>
      <c r="B169" s="2"/>
      <c r="C169" s="2"/>
      <c r="D169" s="2"/>
      <c r="E169" s="3"/>
      <c r="F169" s="3"/>
      <c r="G169" s="3"/>
      <c r="H169" s="4"/>
      <c r="I169" s="4"/>
      <c r="J169" s="2"/>
      <c r="K169" s="2"/>
      <c r="L169" s="2"/>
      <c r="M169" s="3"/>
      <c r="N169" s="2"/>
      <c r="O169" s="2"/>
      <c r="P169" s="2"/>
      <c r="Q169" s="2"/>
      <c r="R169" s="2"/>
      <c r="S169" s="2"/>
      <c r="T169" s="2"/>
      <c r="U169" s="2"/>
      <c r="V169" s="3"/>
      <c r="W169" s="3"/>
      <c r="X169" s="4"/>
      <c r="Y169" s="2"/>
      <c r="Z169" s="4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:45" ht="15.75" customHeight="1">
      <c r="A170" s="2"/>
      <c r="B170" s="2"/>
      <c r="C170" s="2"/>
      <c r="D170" s="2"/>
      <c r="E170" s="3"/>
      <c r="F170" s="3"/>
      <c r="G170" s="3"/>
      <c r="H170" s="4"/>
      <c r="I170" s="4"/>
      <c r="J170" s="2"/>
      <c r="K170" s="2"/>
      <c r="L170" s="2"/>
      <c r="M170" s="3"/>
      <c r="N170" s="2"/>
      <c r="O170" s="2"/>
      <c r="P170" s="2"/>
      <c r="Q170" s="2"/>
      <c r="R170" s="2"/>
      <c r="S170" s="2"/>
      <c r="T170" s="2"/>
      <c r="U170" s="2"/>
      <c r="V170" s="3"/>
      <c r="W170" s="3"/>
      <c r="X170" s="4"/>
      <c r="Y170" s="2"/>
      <c r="Z170" s="4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:45" ht="15.75" customHeight="1">
      <c r="A171" s="2"/>
      <c r="B171" s="2"/>
      <c r="C171" s="2"/>
      <c r="D171" s="2"/>
      <c r="E171" s="3"/>
      <c r="F171" s="3"/>
      <c r="G171" s="3"/>
      <c r="H171" s="4"/>
      <c r="I171" s="4"/>
      <c r="J171" s="2"/>
      <c r="K171" s="2"/>
      <c r="L171" s="2"/>
      <c r="M171" s="3"/>
      <c r="N171" s="2"/>
      <c r="O171" s="2"/>
      <c r="P171" s="2"/>
      <c r="Q171" s="2"/>
      <c r="R171" s="2"/>
      <c r="S171" s="2"/>
      <c r="T171" s="2"/>
      <c r="U171" s="2"/>
      <c r="V171" s="3"/>
      <c r="W171" s="3"/>
      <c r="X171" s="4"/>
      <c r="Y171" s="2"/>
      <c r="Z171" s="4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:45" ht="15.75" customHeight="1">
      <c r="A172" s="2"/>
      <c r="B172" s="2"/>
      <c r="C172" s="2"/>
      <c r="D172" s="2"/>
      <c r="E172" s="3"/>
      <c r="F172" s="3"/>
      <c r="G172" s="3"/>
      <c r="H172" s="4"/>
      <c r="I172" s="4"/>
      <c r="J172" s="2"/>
      <c r="K172" s="2"/>
      <c r="L172" s="2"/>
      <c r="M172" s="3"/>
      <c r="N172" s="2"/>
      <c r="O172" s="2"/>
      <c r="P172" s="2"/>
      <c r="Q172" s="2"/>
      <c r="R172" s="2"/>
      <c r="S172" s="2"/>
      <c r="T172" s="2"/>
      <c r="U172" s="2"/>
      <c r="V172" s="3"/>
      <c r="W172" s="3"/>
      <c r="X172" s="4"/>
      <c r="Y172" s="2"/>
      <c r="Z172" s="4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:45" ht="15.75" customHeight="1">
      <c r="A173" s="2"/>
      <c r="B173" s="2"/>
      <c r="C173" s="2"/>
      <c r="D173" s="2"/>
      <c r="E173" s="3"/>
      <c r="F173" s="3"/>
      <c r="G173" s="3"/>
      <c r="H173" s="4"/>
      <c r="I173" s="4"/>
      <c r="J173" s="2"/>
      <c r="K173" s="2"/>
      <c r="L173" s="2"/>
      <c r="M173" s="3"/>
      <c r="N173" s="2"/>
      <c r="O173" s="2"/>
      <c r="P173" s="2"/>
      <c r="Q173" s="2"/>
      <c r="R173" s="2"/>
      <c r="S173" s="2"/>
      <c r="T173" s="2"/>
      <c r="U173" s="2"/>
      <c r="V173" s="3"/>
      <c r="W173" s="3"/>
      <c r="X173" s="4"/>
      <c r="Y173" s="2"/>
      <c r="Z173" s="4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:45" ht="15.75" customHeight="1">
      <c r="A174" s="2"/>
      <c r="B174" s="2"/>
      <c r="C174" s="2"/>
      <c r="D174" s="2"/>
      <c r="E174" s="3"/>
      <c r="F174" s="3"/>
      <c r="G174" s="3"/>
      <c r="H174" s="4"/>
      <c r="I174" s="4"/>
      <c r="J174" s="2"/>
      <c r="K174" s="2"/>
      <c r="L174" s="2"/>
      <c r="M174" s="3"/>
      <c r="N174" s="2"/>
      <c r="O174" s="2"/>
      <c r="P174" s="2"/>
      <c r="Q174" s="2"/>
      <c r="R174" s="2"/>
      <c r="S174" s="2"/>
      <c r="T174" s="2"/>
      <c r="U174" s="2"/>
      <c r="V174" s="3"/>
      <c r="W174" s="3"/>
      <c r="X174" s="4"/>
      <c r="Y174" s="2"/>
      <c r="Z174" s="4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:45" ht="15.75" customHeight="1">
      <c r="A175" s="2"/>
      <c r="B175" s="2"/>
      <c r="C175" s="2"/>
      <c r="D175" s="2"/>
      <c r="E175" s="3"/>
      <c r="F175" s="3"/>
      <c r="G175" s="3"/>
      <c r="H175" s="4"/>
      <c r="I175" s="4"/>
      <c r="J175" s="2"/>
      <c r="K175" s="2"/>
      <c r="L175" s="2"/>
      <c r="M175" s="3"/>
      <c r="N175" s="2"/>
      <c r="O175" s="2"/>
      <c r="P175" s="2"/>
      <c r="Q175" s="2"/>
      <c r="R175" s="2"/>
      <c r="S175" s="2"/>
      <c r="T175" s="2"/>
      <c r="U175" s="2"/>
      <c r="V175" s="3"/>
      <c r="W175" s="3"/>
      <c r="X175" s="4"/>
      <c r="Y175" s="2"/>
      <c r="Z175" s="4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:45" ht="15.75" customHeight="1">
      <c r="A176" s="2"/>
      <c r="B176" s="2"/>
      <c r="C176" s="2"/>
      <c r="D176" s="2"/>
      <c r="E176" s="3"/>
      <c r="F176" s="3"/>
      <c r="G176" s="3"/>
      <c r="H176" s="4"/>
      <c r="I176" s="4"/>
      <c r="J176" s="2"/>
      <c r="K176" s="2"/>
      <c r="L176" s="2"/>
      <c r="M176" s="3"/>
      <c r="N176" s="2"/>
      <c r="O176" s="2"/>
      <c r="P176" s="2"/>
      <c r="Q176" s="2"/>
      <c r="R176" s="2"/>
      <c r="S176" s="2"/>
      <c r="T176" s="2"/>
      <c r="U176" s="2"/>
      <c r="V176" s="3"/>
      <c r="W176" s="3"/>
      <c r="X176" s="4"/>
      <c r="Y176" s="2"/>
      <c r="Z176" s="4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:45" ht="15.75" customHeight="1">
      <c r="A177" s="2"/>
      <c r="B177" s="2"/>
      <c r="C177" s="2"/>
      <c r="D177" s="2"/>
      <c r="E177" s="3"/>
      <c r="F177" s="3"/>
      <c r="G177" s="3"/>
      <c r="H177" s="4"/>
      <c r="I177" s="4"/>
      <c r="J177" s="2"/>
      <c r="K177" s="2"/>
      <c r="L177" s="2"/>
      <c r="M177" s="3"/>
      <c r="N177" s="2"/>
      <c r="O177" s="2"/>
      <c r="P177" s="2"/>
      <c r="Q177" s="2"/>
      <c r="R177" s="2"/>
      <c r="S177" s="2"/>
      <c r="T177" s="2"/>
      <c r="U177" s="2"/>
      <c r="V177" s="3"/>
      <c r="W177" s="3"/>
      <c r="X177" s="4"/>
      <c r="Y177" s="2"/>
      <c r="Z177" s="4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:45" ht="15.75" customHeight="1">
      <c r="A178" s="2"/>
      <c r="B178" s="2"/>
      <c r="C178" s="2"/>
      <c r="D178" s="2"/>
      <c r="E178" s="3"/>
      <c r="F178" s="3"/>
      <c r="G178" s="3"/>
      <c r="H178" s="4"/>
      <c r="I178" s="4"/>
      <c r="J178" s="2"/>
      <c r="K178" s="2"/>
      <c r="L178" s="2"/>
      <c r="M178" s="3"/>
      <c r="N178" s="2"/>
      <c r="O178" s="2"/>
      <c r="P178" s="2"/>
      <c r="Q178" s="2"/>
      <c r="R178" s="2"/>
      <c r="S178" s="2"/>
      <c r="T178" s="2"/>
      <c r="U178" s="2"/>
      <c r="V178" s="3"/>
      <c r="W178" s="3"/>
      <c r="X178" s="4"/>
      <c r="Y178" s="2"/>
      <c r="Z178" s="4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:45" ht="15.75" customHeight="1">
      <c r="A179" s="2"/>
      <c r="B179" s="2"/>
      <c r="C179" s="2"/>
      <c r="D179" s="2"/>
      <c r="E179" s="3"/>
      <c r="F179" s="3"/>
      <c r="G179" s="3"/>
      <c r="H179" s="4"/>
      <c r="I179" s="4"/>
      <c r="J179" s="2"/>
      <c r="K179" s="2"/>
      <c r="L179" s="2"/>
      <c r="M179" s="3"/>
      <c r="N179" s="2"/>
      <c r="O179" s="2"/>
      <c r="P179" s="2"/>
      <c r="Q179" s="2"/>
      <c r="R179" s="2"/>
      <c r="S179" s="2"/>
      <c r="T179" s="2"/>
      <c r="U179" s="2"/>
      <c r="V179" s="3"/>
      <c r="W179" s="3"/>
      <c r="X179" s="4"/>
      <c r="Y179" s="2"/>
      <c r="Z179" s="4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:45" ht="15.75" customHeight="1">
      <c r="A180" s="2"/>
      <c r="B180" s="2"/>
      <c r="C180" s="2"/>
      <c r="D180" s="2"/>
      <c r="E180" s="3"/>
      <c r="F180" s="3"/>
      <c r="G180" s="3"/>
      <c r="H180" s="4"/>
      <c r="I180" s="4"/>
      <c r="J180" s="2"/>
      <c r="K180" s="2"/>
      <c r="L180" s="2"/>
      <c r="M180" s="3"/>
      <c r="N180" s="2"/>
      <c r="O180" s="2"/>
      <c r="P180" s="2"/>
      <c r="Q180" s="2"/>
      <c r="R180" s="2"/>
      <c r="S180" s="2"/>
      <c r="T180" s="2"/>
      <c r="U180" s="2"/>
      <c r="V180" s="3"/>
      <c r="W180" s="3"/>
      <c r="X180" s="4"/>
      <c r="Y180" s="2"/>
      <c r="Z180" s="4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:45" ht="15.75" customHeight="1">
      <c r="A181" s="2"/>
      <c r="B181" s="2"/>
      <c r="C181" s="2"/>
      <c r="D181" s="2"/>
      <c r="E181" s="3"/>
      <c r="F181" s="3"/>
      <c r="G181" s="3"/>
      <c r="H181" s="4"/>
      <c r="I181" s="4"/>
      <c r="J181" s="2"/>
      <c r="K181" s="2"/>
      <c r="L181" s="2"/>
      <c r="M181" s="3"/>
      <c r="N181" s="2"/>
      <c r="O181" s="2"/>
      <c r="P181" s="2"/>
      <c r="Q181" s="2"/>
      <c r="R181" s="2"/>
      <c r="S181" s="2"/>
      <c r="T181" s="2"/>
      <c r="U181" s="2"/>
      <c r="V181" s="3"/>
      <c r="W181" s="3"/>
      <c r="X181" s="4"/>
      <c r="Y181" s="2"/>
      <c r="Z181" s="4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:45" ht="15.75" customHeight="1">
      <c r="A182" s="2"/>
      <c r="B182" s="2"/>
      <c r="C182" s="2"/>
      <c r="D182" s="2"/>
      <c r="E182" s="3"/>
      <c r="F182" s="3"/>
      <c r="G182" s="3"/>
      <c r="H182" s="4"/>
      <c r="I182" s="4"/>
      <c r="J182" s="2"/>
      <c r="K182" s="2"/>
      <c r="L182" s="2"/>
      <c r="M182" s="3"/>
      <c r="N182" s="2"/>
      <c r="O182" s="2"/>
      <c r="P182" s="2"/>
      <c r="Q182" s="2"/>
      <c r="R182" s="2"/>
      <c r="S182" s="2"/>
      <c r="T182" s="2"/>
      <c r="U182" s="2"/>
      <c r="V182" s="3"/>
      <c r="W182" s="3"/>
      <c r="X182" s="4"/>
      <c r="Y182" s="2"/>
      <c r="Z182" s="4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:45" ht="15.75" customHeight="1">
      <c r="A183" s="2"/>
      <c r="B183" s="2"/>
      <c r="C183" s="2"/>
      <c r="D183" s="2"/>
      <c r="E183" s="3"/>
      <c r="F183" s="3"/>
      <c r="G183" s="3"/>
      <c r="H183" s="4"/>
      <c r="I183" s="4"/>
      <c r="J183" s="2"/>
      <c r="K183" s="2"/>
      <c r="L183" s="2"/>
      <c r="M183" s="3"/>
      <c r="N183" s="2"/>
      <c r="O183" s="2"/>
      <c r="P183" s="2"/>
      <c r="Q183" s="2"/>
      <c r="R183" s="2"/>
      <c r="S183" s="2"/>
      <c r="T183" s="2"/>
      <c r="U183" s="2"/>
      <c r="V183" s="3"/>
      <c r="W183" s="3"/>
      <c r="X183" s="4"/>
      <c r="Y183" s="2"/>
      <c r="Z183" s="4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:45" ht="15.75" customHeight="1">
      <c r="A184" s="2"/>
      <c r="B184" s="2"/>
      <c r="C184" s="2"/>
      <c r="D184" s="2"/>
      <c r="E184" s="3"/>
      <c r="F184" s="3"/>
      <c r="G184" s="3"/>
      <c r="H184" s="4"/>
      <c r="I184" s="4"/>
      <c r="J184" s="2"/>
      <c r="K184" s="2"/>
      <c r="L184" s="2"/>
      <c r="M184" s="3"/>
      <c r="N184" s="2"/>
      <c r="O184" s="2"/>
      <c r="P184" s="2"/>
      <c r="Q184" s="2"/>
      <c r="R184" s="2"/>
      <c r="S184" s="2"/>
      <c r="T184" s="2"/>
      <c r="U184" s="2"/>
      <c r="V184" s="3"/>
      <c r="W184" s="3"/>
      <c r="X184" s="4"/>
      <c r="Y184" s="2"/>
      <c r="Z184" s="4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:45" ht="15.75" customHeight="1">
      <c r="A185" s="2"/>
      <c r="B185" s="2"/>
      <c r="C185" s="2"/>
      <c r="D185" s="2"/>
      <c r="E185" s="3"/>
      <c r="F185" s="3"/>
      <c r="G185" s="3"/>
      <c r="H185" s="4"/>
      <c r="I185" s="4"/>
      <c r="J185" s="2"/>
      <c r="K185" s="2"/>
      <c r="L185" s="2"/>
      <c r="M185" s="3"/>
      <c r="N185" s="2"/>
      <c r="O185" s="2"/>
      <c r="P185" s="2"/>
      <c r="Q185" s="2"/>
      <c r="R185" s="2"/>
      <c r="S185" s="2"/>
      <c r="T185" s="2"/>
      <c r="U185" s="2"/>
      <c r="V185" s="3"/>
      <c r="W185" s="3"/>
      <c r="X185" s="4"/>
      <c r="Y185" s="2"/>
      <c r="Z185" s="4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:45" ht="15.75" customHeight="1">
      <c r="A186" s="2"/>
      <c r="B186" s="2"/>
      <c r="C186" s="2"/>
      <c r="D186" s="2"/>
      <c r="E186" s="3"/>
      <c r="F186" s="3"/>
      <c r="G186" s="3"/>
      <c r="H186" s="4"/>
      <c r="I186" s="4"/>
      <c r="J186" s="2"/>
      <c r="K186" s="2"/>
      <c r="L186" s="2"/>
      <c r="M186" s="3"/>
      <c r="N186" s="2"/>
      <c r="O186" s="2"/>
      <c r="P186" s="2"/>
      <c r="Q186" s="2"/>
      <c r="R186" s="2"/>
      <c r="S186" s="2"/>
      <c r="T186" s="2"/>
      <c r="U186" s="2"/>
      <c r="V186" s="3"/>
      <c r="W186" s="3"/>
      <c r="X186" s="4"/>
      <c r="Y186" s="2"/>
      <c r="Z186" s="4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:45" ht="15.75" customHeight="1">
      <c r="A187" s="2"/>
      <c r="B187" s="2"/>
      <c r="C187" s="2"/>
      <c r="D187" s="2"/>
      <c r="E187" s="3"/>
      <c r="F187" s="3"/>
      <c r="G187" s="3"/>
      <c r="H187" s="4"/>
      <c r="I187" s="4"/>
      <c r="J187" s="2"/>
      <c r="K187" s="2"/>
      <c r="L187" s="2"/>
      <c r="M187" s="3"/>
      <c r="N187" s="2"/>
      <c r="O187" s="2"/>
      <c r="P187" s="2"/>
      <c r="Q187" s="2"/>
      <c r="R187" s="2"/>
      <c r="S187" s="2"/>
      <c r="T187" s="2"/>
      <c r="U187" s="2"/>
      <c r="V187" s="3"/>
      <c r="W187" s="3"/>
      <c r="X187" s="4"/>
      <c r="Y187" s="2"/>
      <c r="Z187" s="4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:45" ht="15.75" customHeight="1">
      <c r="A188" s="2"/>
      <c r="B188" s="2"/>
      <c r="C188" s="2"/>
      <c r="D188" s="2"/>
      <c r="E188" s="3"/>
      <c r="F188" s="3"/>
      <c r="G188" s="3"/>
      <c r="H188" s="4"/>
      <c r="I188" s="4"/>
      <c r="J188" s="2"/>
      <c r="K188" s="2"/>
      <c r="L188" s="2"/>
      <c r="M188" s="3"/>
      <c r="N188" s="2"/>
      <c r="O188" s="2"/>
      <c r="P188" s="2"/>
      <c r="Q188" s="2"/>
      <c r="R188" s="2"/>
      <c r="S188" s="2"/>
      <c r="T188" s="2"/>
      <c r="U188" s="2"/>
      <c r="V188" s="3"/>
      <c r="W188" s="3"/>
      <c r="X188" s="4"/>
      <c r="Y188" s="2"/>
      <c r="Z188" s="4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:45" ht="15.75" customHeight="1">
      <c r="A189" s="2"/>
      <c r="B189" s="2"/>
      <c r="C189" s="2"/>
      <c r="D189" s="2"/>
      <c r="E189" s="3"/>
      <c r="F189" s="3"/>
      <c r="G189" s="3"/>
      <c r="H189" s="4"/>
      <c r="I189" s="4"/>
      <c r="J189" s="2"/>
      <c r="K189" s="2"/>
      <c r="L189" s="2"/>
      <c r="M189" s="3"/>
      <c r="N189" s="2"/>
      <c r="O189" s="2"/>
      <c r="P189" s="2"/>
      <c r="Q189" s="2"/>
      <c r="R189" s="2"/>
      <c r="S189" s="2"/>
      <c r="T189" s="2"/>
      <c r="U189" s="2"/>
      <c r="V189" s="3"/>
      <c r="W189" s="3"/>
      <c r="X189" s="4"/>
      <c r="Y189" s="2"/>
      <c r="Z189" s="4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:45" ht="15.75" customHeight="1">
      <c r="A190" s="2"/>
      <c r="B190" s="2"/>
      <c r="C190" s="2"/>
      <c r="D190" s="2"/>
      <c r="E190" s="3"/>
      <c r="F190" s="3"/>
      <c r="G190" s="3"/>
      <c r="H190" s="4"/>
      <c r="I190" s="4"/>
      <c r="J190" s="2"/>
      <c r="K190" s="2"/>
      <c r="L190" s="2"/>
      <c r="M190" s="3"/>
      <c r="N190" s="2"/>
      <c r="O190" s="2"/>
      <c r="P190" s="2"/>
      <c r="Q190" s="2"/>
      <c r="R190" s="2"/>
      <c r="S190" s="2"/>
      <c r="T190" s="2"/>
      <c r="U190" s="2"/>
      <c r="V190" s="3"/>
      <c r="W190" s="3"/>
      <c r="X190" s="4"/>
      <c r="Y190" s="2"/>
      <c r="Z190" s="4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:45" ht="15.75" customHeight="1">
      <c r="A191" s="2"/>
      <c r="B191" s="2"/>
      <c r="C191" s="2"/>
      <c r="D191" s="2"/>
      <c r="E191" s="3"/>
      <c r="F191" s="3"/>
      <c r="G191" s="3"/>
      <c r="H191" s="4"/>
      <c r="I191" s="4"/>
      <c r="J191" s="2"/>
      <c r="K191" s="2"/>
      <c r="L191" s="2"/>
      <c r="M191" s="3"/>
      <c r="N191" s="2"/>
      <c r="O191" s="2"/>
      <c r="P191" s="2"/>
      <c r="Q191" s="2"/>
      <c r="R191" s="2"/>
      <c r="S191" s="2"/>
      <c r="T191" s="2"/>
      <c r="U191" s="2"/>
      <c r="V191" s="3"/>
      <c r="W191" s="3"/>
      <c r="X191" s="4"/>
      <c r="Y191" s="2"/>
      <c r="Z191" s="4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:45" ht="15.75" customHeight="1">
      <c r="A192" s="2"/>
      <c r="B192" s="2"/>
      <c r="C192" s="2"/>
      <c r="D192" s="2"/>
      <c r="E192" s="3"/>
      <c r="F192" s="3"/>
      <c r="G192" s="3"/>
      <c r="H192" s="4"/>
      <c r="I192" s="4"/>
      <c r="J192" s="2"/>
      <c r="K192" s="2"/>
      <c r="L192" s="2"/>
      <c r="M192" s="3"/>
      <c r="N192" s="2"/>
      <c r="O192" s="2"/>
      <c r="P192" s="2"/>
      <c r="Q192" s="2"/>
      <c r="R192" s="2"/>
      <c r="S192" s="2"/>
      <c r="T192" s="2"/>
      <c r="U192" s="2"/>
      <c r="V192" s="3"/>
      <c r="W192" s="3"/>
      <c r="X192" s="4"/>
      <c r="Y192" s="2"/>
      <c r="Z192" s="4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:45" ht="15.75" customHeight="1">
      <c r="A193" s="2"/>
      <c r="B193" s="2"/>
      <c r="C193" s="2"/>
      <c r="D193" s="2"/>
      <c r="E193" s="3"/>
      <c r="F193" s="3"/>
      <c r="G193" s="3"/>
      <c r="H193" s="4"/>
      <c r="I193" s="4"/>
      <c r="J193" s="2"/>
      <c r="K193" s="2"/>
      <c r="L193" s="2"/>
      <c r="M193" s="3"/>
      <c r="N193" s="2"/>
      <c r="O193" s="2"/>
      <c r="P193" s="2"/>
      <c r="Q193" s="2"/>
      <c r="R193" s="2"/>
      <c r="S193" s="2"/>
      <c r="T193" s="2"/>
      <c r="U193" s="2"/>
      <c r="V193" s="3"/>
      <c r="W193" s="3"/>
      <c r="X193" s="4"/>
      <c r="Y193" s="2"/>
      <c r="Z193" s="4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:45" ht="15.75" customHeight="1">
      <c r="A194" s="2"/>
      <c r="B194" s="2"/>
      <c r="C194" s="2"/>
      <c r="D194" s="2"/>
      <c r="E194" s="3"/>
      <c r="F194" s="3"/>
      <c r="G194" s="3"/>
      <c r="H194" s="4"/>
      <c r="I194" s="4"/>
      <c r="J194" s="2"/>
      <c r="K194" s="2"/>
      <c r="L194" s="2"/>
      <c r="M194" s="3"/>
      <c r="N194" s="2"/>
      <c r="O194" s="2"/>
      <c r="P194" s="2"/>
      <c r="Q194" s="2"/>
      <c r="R194" s="2"/>
      <c r="S194" s="2"/>
      <c r="T194" s="2"/>
      <c r="U194" s="2"/>
      <c r="V194" s="3"/>
      <c r="W194" s="3"/>
      <c r="X194" s="4"/>
      <c r="Y194" s="2"/>
      <c r="Z194" s="4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:45" ht="15.75" customHeight="1">
      <c r="A195" s="2"/>
      <c r="B195" s="2"/>
      <c r="C195" s="2"/>
      <c r="D195" s="2"/>
      <c r="E195" s="3"/>
      <c r="F195" s="3"/>
      <c r="G195" s="3"/>
      <c r="H195" s="4"/>
      <c r="I195" s="4"/>
      <c r="J195" s="2"/>
      <c r="K195" s="2"/>
      <c r="L195" s="2"/>
      <c r="M195" s="3"/>
      <c r="N195" s="2"/>
      <c r="O195" s="2"/>
      <c r="P195" s="2"/>
      <c r="Q195" s="2"/>
      <c r="R195" s="2"/>
      <c r="S195" s="2"/>
      <c r="T195" s="2"/>
      <c r="U195" s="2"/>
      <c r="V195" s="3"/>
      <c r="W195" s="3"/>
      <c r="X195" s="4"/>
      <c r="Y195" s="2"/>
      <c r="Z195" s="4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:45" ht="15.75" customHeight="1">
      <c r="A196" s="2"/>
      <c r="B196" s="2"/>
      <c r="C196" s="2"/>
      <c r="D196" s="2"/>
      <c r="E196" s="3"/>
      <c r="F196" s="3"/>
      <c r="G196" s="3"/>
      <c r="H196" s="4"/>
      <c r="I196" s="4"/>
      <c r="J196" s="2"/>
      <c r="K196" s="2"/>
      <c r="L196" s="2"/>
      <c r="M196" s="3"/>
      <c r="N196" s="2"/>
      <c r="O196" s="2"/>
      <c r="P196" s="2"/>
      <c r="Q196" s="2"/>
      <c r="R196" s="2"/>
      <c r="S196" s="2"/>
      <c r="T196" s="2"/>
      <c r="U196" s="2"/>
      <c r="V196" s="3"/>
      <c r="W196" s="3"/>
      <c r="X196" s="4"/>
      <c r="Y196" s="2"/>
      <c r="Z196" s="4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:45" ht="15.75" customHeight="1">
      <c r="A197" s="2"/>
      <c r="B197" s="2"/>
      <c r="C197" s="2"/>
      <c r="D197" s="2"/>
      <c r="E197" s="3"/>
      <c r="F197" s="3"/>
      <c r="G197" s="3"/>
      <c r="H197" s="4"/>
      <c r="I197" s="4"/>
      <c r="J197" s="2"/>
      <c r="K197" s="2"/>
      <c r="L197" s="2"/>
      <c r="M197" s="3"/>
      <c r="N197" s="2"/>
      <c r="O197" s="2"/>
      <c r="P197" s="2"/>
      <c r="Q197" s="2"/>
      <c r="R197" s="2"/>
      <c r="S197" s="2"/>
      <c r="T197" s="2"/>
      <c r="U197" s="2"/>
      <c r="V197" s="3"/>
      <c r="W197" s="3"/>
      <c r="X197" s="4"/>
      <c r="Y197" s="2"/>
      <c r="Z197" s="4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:45" ht="15.75" customHeight="1">
      <c r="A198" s="2"/>
      <c r="B198" s="2"/>
      <c r="C198" s="2"/>
      <c r="D198" s="2"/>
      <c r="E198" s="3"/>
      <c r="F198" s="3"/>
      <c r="G198" s="3"/>
      <c r="H198" s="4"/>
      <c r="I198" s="4"/>
      <c r="J198" s="2"/>
      <c r="K198" s="2"/>
      <c r="L198" s="2"/>
      <c r="M198" s="3"/>
      <c r="N198" s="2"/>
      <c r="O198" s="2"/>
      <c r="P198" s="2"/>
      <c r="Q198" s="2"/>
      <c r="R198" s="2"/>
      <c r="S198" s="2"/>
      <c r="T198" s="2"/>
      <c r="U198" s="2"/>
      <c r="V198" s="3"/>
      <c r="W198" s="3"/>
      <c r="X198" s="4"/>
      <c r="Y198" s="2"/>
      <c r="Z198" s="4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5" ht="15.75" customHeight="1">
      <c r="A199" s="2"/>
      <c r="B199" s="2"/>
      <c r="C199" s="2"/>
      <c r="D199" s="2"/>
      <c r="E199" s="3"/>
      <c r="F199" s="3"/>
      <c r="G199" s="3"/>
      <c r="H199" s="4"/>
      <c r="I199" s="4"/>
      <c r="J199" s="2"/>
      <c r="K199" s="2"/>
      <c r="L199" s="2"/>
      <c r="M199" s="3"/>
      <c r="N199" s="2"/>
      <c r="O199" s="2"/>
      <c r="P199" s="2"/>
      <c r="Q199" s="2"/>
      <c r="R199" s="2"/>
      <c r="S199" s="2"/>
      <c r="T199" s="2"/>
      <c r="U199" s="2"/>
      <c r="V199" s="3"/>
      <c r="W199" s="3"/>
      <c r="X199" s="4"/>
      <c r="Y199" s="2"/>
      <c r="Z199" s="4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:45" ht="15.75" customHeight="1">
      <c r="A200" s="2"/>
      <c r="B200" s="2"/>
      <c r="C200" s="2"/>
      <c r="D200" s="2"/>
      <c r="E200" s="3"/>
      <c r="F200" s="3"/>
      <c r="G200" s="3"/>
      <c r="H200" s="4"/>
      <c r="I200" s="4"/>
      <c r="J200" s="2"/>
      <c r="K200" s="2"/>
      <c r="L200" s="2"/>
      <c r="M200" s="3"/>
      <c r="N200" s="2"/>
      <c r="O200" s="2"/>
      <c r="P200" s="2"/>
      <c r="Q200" s="2"/>
      <c r="R200" s="2"/>
      <c r="S200" s="2"/>
      <c r="T200" s="2"/>
      <c r="U200" s="2"/>
      <c r="V200" s="3"/>
      <c r="W200" s="3"/>
      <c r="X200" s="4"/>
      <c r="Y200" s="2"/>
      <c r="Z200" s="4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:45" ht="15.75" customHeight="1">
      <c r="A201" s="2"/>
      <c r="B201" s="2"/>
      <c r="C201" s="2"/>
      <c r="D201" s="2"/>
      <c r="E201" s="3"/>
      <c r="F201" s="3"/>
      <c r="G201" s="3"/>
      <c r="H201" s="4"/>
      <c r="I201" s="4"/>
      <c r="J201" s="2"/>
      <c r="K201" s="2"/>
      <c r="L201" s="2"/>
      <c r="M201" s="3"/>
      <c r="N201" s="2"/>
      <c r="O201" s="2"/>
      <c r="P201" s="2"/>
      <c r="Q201" s="2"/>
      <c r="R201" s="2"/>
      <c r="S201" s="2"/>
      <c r="T201" s="2"/>
      <c r="U201" s="2"/>
      <c r="V201" s="3"/>
      <c r="W201" s="3"/>
      <c r="X201" s="4"/>
      <c r="Y201" s="2"/>
      <c r="Z201" s="4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:45" ht="15.75" customHeight="1">
      <c r="A202" s="2"/>
      <c r="B202" s="2"/>
      <c r="C202" s="2"/>
      <c r="D202" s="2"/>
      <c r="E202" s="3"/>
      <c r="F202" s="3"/>
      <c r="G202" s="3"/>
      <c r="H202" s="4"/>
      <c r="I202" s="4"/>
      <c r="J202" s="2"/>
      <c r="K202" s="2"/>
      <c r="L202" s="2"/>
      <c r="M202" s="3"/>
      <c r="N202" s="2"/>
      <c r="O202" s="2"/>
      <c r="P202" s="2"/>
      <c r="Q202" s="2"/>
      <c r="R202" s="2"/>
      <c r="S202" s="2"/>
      <c r="T202" s="2"/>
      <c r="U202" s="2"/>
      <c r="V202" s="3"/>
      <c r="W202" s="3"/>
      <c r="X202" s="4"/>
      <c r="Y202" s="2"/>
      <c r="Z202" s="4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:45" ht="15.75" customHeight="1">
      <c r="A203" s="2"/>
      <c r="B203" s="2"/>
      <c r="C203" s="2"/>
      <c r="D203" s="2"/>
      <c r="E203" s="3"/>
      <c r="F203" s="3"/>
      <c r="G203" s="3"/>
      <c r="H203" s="4"/>
      <c r="I203" s="4"/>
      <c r="J203" s="2"/>
      <c r="K203" s="2"/>
      <c r="L203" s="2"/>
      <c r="M203" s="3"/>
      <c r="N203" s="2"/>
      <c r="O203" s="2"/>
      <c r="P203" s="2"/>
      <c r="Q203" s="2"/>
      <c r="R203" s="2"/>
      <c r="S203" s="2"/>
      <c r="T203" s="2"/>
      <c r="U203" s="2"/>
      <c r="V203" s="3"/>
      <c r="W203" s="3"/>
      <c r="X203" s="4"/>
      <c r="Y203" s="2"/>
      <c r="Z203" s="4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:45" ht="15.75" customHeight="1">
      <c r="A204" s="2"/>
      <c r="B204" s="2"/>
      <c r="C204" s="2"/>
      <c r="D204" s="2"/>
      <c r="E204" s="3"/>
      <c r="F204" s="3"/>
      <c r="G204" s="3"/>
      <c r="H204" s="4"/>
      <c r="I204" s="4"/>
      <c r="J204" s="2"/>
      <c r="K204" s="2"/>
      <c r="L204" s="2"/>
      <c r="M204" s="3"/>
      <c r="N204" s="2"/>
      <c r="O204" s="2"/>
      <c r="P204" s="2"/>
      <c r="Q204" s="2"/>
      <c r="R204" s="2"/>
      <c r="S204" s="2"/>
      <c r="T204" s="2"/>
      <c r="U204" s="2"/>
      <c r="V204" s="3"/>
      <c r="W204" s="3"/>
      <c r="X204" s="4"/>
      <c r="Y204" s="2"/>
      <c r="Z204" s="4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5" ht="15.75" customHeight="1">
      <c r="A205" s="2"/>
      <c r="B205" s="2"/>
      <c r="C205" s="2"/>
      <c r="D205" s="2"/>
      <c r="E205" s="3"/>
      <c r="F205" s="3"/>
      <c r="G205" s="3"/>
      <c r="H205" s="4"/>
      <c r="I205" s="4"/>
      <c r="J205" s="2"/>
      <c r="K205" s="2"/>
      <c r="L205" s="2"/>
      <c r="M205" s="3"/>
      <c r="N205" s="2"/>
      <c r="O205" s="2"/>
      <c r="P205" s="2"/>
      <c r="Q205" s="2"/>
      <c r="R205" s="2"/>
      <c r="S205" s="2"/>
      <c r="T205" s="2"/>
      <c r="U205" s="2"/>
      <c r="V205" s="3"/>
      <c r="W205" s="3"/>
      <c r="X205" s="4"/>
      <c r="Y205" s="2"/>
      <c r="Z205" s="4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:45" ht="15.75" customHeight="1">
      <c r="A206" s="2"/>
      <c r="B206" s="2"/>
      <c r="C206" s="2"/>
      <c r="D206" s="2"/>
      <c r="E206" s="3"/>
      <c r="F206" s="3"/>
      <c r="G206" s="3"/>
      <c r="H206" s="4"/>
      <c r="I206" s="4"/>
      <c r="J206" s="2"/>
      <c r="K206" s="2"/>
      <c r="L206" s="2"/>
      <c r="M206" s="3"/>
      <c r="N206" s="2"/>
      <c r="O206" s="2"/>
      <c r="P206" s="2"/>
      <c r="Q206" s="2"/>
      <c r="R206" s="2"/>
      <c r="S206" s="2"/>
      <c r="T206" s="2"/>
      <c r="U206" s="2"/>
      <c r="V206" s="3"/>
      <c r="W206" s="3"/>
      <c r="X206" s="4"/>
      <c r="Y206" s="2"/>
      <c r="Z206" s="4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5" ht="15.75" customHeight="1">
      <c r="A207" s="2"/>
      <c r="B207" s="2"/>
      <c r="C207" s="2"/>
      <c r="D207" s="2"/>
      <c r="E207" s="3"/>
      <c r="F207" s="3"/>
      <c r="G207" s="3"/>
      <c r="H207" s="4"/>
      <c r="I207" s="4"/>
      <c r="J207" s="2"/>
      <c r="K207" s="2"/>
      <c r="L207" s="2"/>
      <c r="M207" s="3"/>
      <c r="N207" s="2"/>
      <c r="O207" s="2"/>
      <c r="P207" s="2"/>
      <c r="Q207" s="2"/>
      <c r="R207" s="2"/>
      <c r="S207" s="2"/>
      <c r="T207" s="2"/>
      <c r="U207" s="2"/>
      <c r="V207" s="3"/>
      <c r="W207" s="3"/>
      <c r="X207" s="4"/>
      <c r="Y207" s="2"/>
      <c r="Z207" s="4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:45" ht="15.75" customHeight="1">
      <c r="A208" s="2"/>
      <c r="B208" s="2"/>
      <c r="C208" s="2"/>
      <c r="D208" s="2"/>
      <c r="E208" s="3"/>
      <c r="F208" s="3"/>
      <c r="G208" s="3"/>
      <c r="H208" s="4"/>
      <c r="I208" s="4"/>
      <c r="J208" s="2"/>
      <c r="K208" s="2"/>
      <c r="L208" s="2"/>
      <c r="M208" s="3"/>
      <c r="N208" s="2"/>
      <c r="O208" s="2"/>
      <c r="P208" s="2"/>
      <c r="Q208" s="2"/>
      <c r="R208" s="2"/>
      <c r="S208" s="2"/>
      <c r="T208" s="2"/>
      <c r="U208" s="2"/>
      <c r="V208" s="3"/>
      <c r="W208" s="3"/>
      <c r="X208" s="4"/>
      <c r="Y208" s="2"/>
      <c r="Z208" s="4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:45" ht="15.75" customHeight="1">
      <c r="A209" s="2"/>
      <c r="B209" s="2"/>
      <c r="C209" s="2"/>
      <c r="D209" s="2"/>
      <c r="E209" s="3"/>
      <c r="F209" s="3"/>
      <c r="G209" s="3"/>
      <c r="H209" s="4"/>
      <c r="I209" s="4"/>
      <c r="J209" s="2"/>
      <c r="K209" s="2"/>
      <c r="L209" s="2"/>
      <c r="M209" s="3"/>
      <c r="N209" s="2"/>
      <c r="O209" s="2"/>
      <c r="P209" s="2"/>
      <c r="Q209" s="2"/>
      <c r="R209" s="2"/>
      <c r="S209" s="2"/>
      <c r="T209" s="2"/>
      <c r="U209" s="2"/>
      <c r="V209" s="3"/>
      <c r="W209" s="3"/>
      <c r="X209" s="4"/>
      <c r="Y209" s="2"/>
      <c r="Z209" s="4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:45" ht="15.75" customHeight="1">
      <c r="A210" s="2"/>
      <c r="B210" s="2"/>
      <c r="C210" s="2"/>
      <c r="D210" s="2"/>
      <c r="E210" s="3"/>
      <c r="F210" s="3"/>
      <c r="G210" s="3"/>
      <c r="H210" s="4"/>
      <c r="I210" s="4"/>
      <c r="J210" s="2"/>
      <c r="K210" s="2"/>
      <c r="L210" s="2"/>
      <c r="M210" s="3"/>
      <c r="N210" s="2"/>
      <c r="O210" s="2"/>
      <c r="P210" s="2"/>
      <c r="Q210" s="2"/>
      <c r="R210" s="2"/>
      <c r="S210" s="2"/>
      <c r="T210" s="2"/>
      <c r="U210" s="2"/>
      <c r="V210" s="3"/>
      <c r="W210" s="3"/>
      <c r="X210" s="4"/>
      <c r="Y210" s="2"/>
      <c r="Z210" s="4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:45" ht="15.75" customHeight="1">
      <c r="A211" s="2"/>
      <c r="B211" s="2"/>
      <c r="C211" s="2"/>
      <c r="D211" s="2"/>
      <c r="E211" s="3"/>
      <c r="F211" s="3"/>
      <c r="G211" s="3"/>
      <c r="H211" s="4"/>
      <c r="I211" s="4"/>
      <c r="J211" s="2"/>
      <c r="K211" s="2"/>
      <c r="L211" s="2"/>
      <c r="M211" s="3"/>
      <c r="N211" s="2"/>
      <c r="O211" s="2"/>
      <c r="P211" s="2"/>
      <c r="Q211" s="2"/>
      <c r="R211" s="2"/>
      <c r="S211" s="2"/>
      <c r="T211" s="2"/>
      <c r="U211" s="2"/>
      <c r="V211" s="3"/>
      <c r="W211" s="3"/>
      <c r="X211" s="4"/>
      <c r="Y211" s="2"/>
      <c r="Z211" s="4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:45" ht="15.75" customHeight="1">
      <c r="A212" s="2"/>
      <c r="B212" s="2"/>
      <c r="C212" s="2"/>
      <c r="D212" s="2"/>
      <c r="E212" s="3"/>
      <c r="F212" s="3"/>
      <c r="G212" s="3"/>
      <c r="H212" s="4"/>
      <c r="I212" s="4"/>
      <c r="J212" s="2"/>
      <c r="K212" s="2"/>
      <c r="L212" s="2"/>
      <c r="M212" s="3"/>
      <c r="N212" s="2"/>
      <c r="O212" s="2"/>
      <c r="P212" s="2"/>
      <c r="Q212" s="2"/>
      <c r="R212" s="2"/>
      <c r="S212" s="2"/>
      <c r="T212" s="2"/>
      <c r="U212" s="2"/>
      <c r="V212" s="3"/>
      <c r="W212" s="3"/>
      <c r="X212" s="4"/>
      <c r="Y212" s="2"/>
      <c r="Z212" s="4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:45" ht="15.75" customHeight="1">
      <c r="A213" s="2"/>
      <c r="B213" s="2"/>
      <c r="C213" s="2"/>
      <c r="D213" s="2"/>
      <c r="E213" s="3"/>
      <c r="F213" s="3"/>
      <c r="G213" s="3"/>
      <c r="H213" s="4"/>
      <c r="I213" s="4"/>
      <c r="J213" s="2"/>
      <c r="K213" s="2"/>
      <c r="L213" s="2"/>
      <c r="M213" s="3"/>
      <c r="N213" s="2"/>
      <c r="O213" s="2"/>
      <c r="P213" s="2"/>
      <c r="Q213" s="2"/>
      <c r="R213" s="2"/>
      <c r="S213" s="2"/>
      <c r="T213" s="2"/>
      <c r="U213" s="2"/>
      <c r="V213" s="3"/>
      <c r="W213" s="3"/>
      <c r="X213" s="4"/>
      <c r="Y213" s="2"/>
      <c r="Z213" s="4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:45" ht="15.75" customHeight="1">
      <c r="A214" s="2"/>
      <c r="B214" s="2"/>
      <c r="C214" s="2"/>
      <c r="D214" s="2"/>
      <c r="E214" s="3"/>
      <c r="F214" s="3"/>
      <c r="G214" s="3"/>
      <c r="H214" s="4"/>
      <c r="I214" s="4"/>
      <c r="J214" s="2"/>
      <c r="K214" s="2"/>
      <c r="L214" s="2"/>
      <c r="M214" s="3"/>
      <c r="N214" s="2"/>
      <c r="O214" s="2"/>
      <c r="P214" s="2"/>
      <c r="Q214" s="2"/>
      <c r="R214" s="2"/>
      <c r="S214" s="2"/>
      <c r="T214" s="2"/>
      <c r="U214" s="2"/>
      <c r="V214" s="3"/>
      <c r="W214" s="3"/>
      <c r="X214" s="4"/>
      <c r="Y214" s="2"/>
      <c r="Z214" s="4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:45" ht="15.75" customHeight="1">
      <c r="A215" s="2"/>
      <c r="B215" s="2"/>
      <c r="C215" s="2"/>
      <c r="D215" s="2"/>
      <c r="E215" s="3"/>
      <c r="F215" s="3"/>
      <c r="G215" s="3"/>
      <c r="H215" s="4"/>
      <c r="I215" s="4"/>
      <c r="J215" s="2"/>
      <c r="K215" s="2"/>
      <c r="L215" s="2"/>
      <c r="M215" s="3"/>
      <c r="N215" s="2"/>
      <c r="O215" s="2"/>
      <c r="P215" s="2"/>
      <c r="Q215" s="2"/>
      <c r="R215" s="2"/>
      <c r="S215" s="2"/>
      <c r="T215" s="2"/>
      <c r="U215" s="2"/>
      <c r="V215" s="3"/>
      <c r="W215" s="3"/>
      <c r="X215" s="4"/>
      <c r="Y215" s="2"/>
      <c r="Z215" s="4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:45" ht="15.75" customHeight="1">
      <c r="A216" s="2"/>
      <c r="B216" s="2"/>
      <c r="C216" s="2"/>
      <c r="D216" s="2"/>
      <c r="E216" s="3"/>
      <c r="F216" s="3"/>
      <c r="G216" s="3"/>
      <c r="H216" s="4"/>
      <c r="I216" s="4"/>
      <c r="J216" s="2"/>
      <c r="K216" s="2"/>
      <c r="L216" s="2"/>
      <c r="M216" s="3"/>
      <c r="N216" s="2"/>
      <c r="O216" s="2"/>
      <c r="P216" s="2"/>
      <c r="Q216" s="2"/>
      <c r="R216" s="2"/>
      <c r="S216" s="2"/>
      <c r="T216" s="2"/>
      <c r="U216" s="2"/>
      <c r="V216" s="3"/>
      <c r="W216" s="3"/>
      <c r="X216" s="4"/>
      <c r="Y216" s="2"/>
      <c r="Z216" s="4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:45" ht="15.75" customHeight="1">
      <c r="A217" s="2"/>
      <c r="B217" s="2"/>
      <c r="C217" s="2"/>
      <c r="D217" s="2"/>
      <c r="E217" s="3"/>
      <c r="F217" s="3"/>
      <c r="G217" s="3"/>
      <c r="H217" s="4"/>
      <c r="I217" s="4"/>
      <c r="J217" s="2"/>
      <c r="K217" s="2"/>
      <c r="L217" s="2"/>
      <c r="M217" s="3"/>
      <c r="N217" s="2"/>
      <c r="O217" s="2"/>
      <c r="P217" s="2"/>
      <c r="Q217" s="2"/>
      <c r="R217" s="2"/>
      <c r="S217" s="2"/>
      <c r="T217" s="2"/>
      <c r="U217" s="2"/>
      <c r="V217" s="3"/>
      <c r="W217" s="3"/>
      <c r="X217" s="4"/>
      <c r="Y217" s="2"/>
      <c r="Z217" s="4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:45" ht="15.75" customHeight="1">
      <c r="A218" s="2"/>
      <c r="B218" s="2"/>
      <c r="C218" s="2"/>
      <c r="D218" s="2"/>
      <c r="E218" s="3"/>
      <c r="F218" s="3"/>
      <c r="G218" s="3"/>
      <c r="H218" s="4"/>
      <c r="I218" s="4"/>
      <c r="J218" s="2"/>
      <c r="K218" s="2"/>
      <c r="L218" s="2"/>
      <c r="M218" s="3"/>
      <c r="N218" s="2"/>
      <c r="O218" s="2"/>
      <c r="P218" s="2"/>
      <c r="Q218" s="2"/>
      <c r="R218" s="2"/>
      <c r="S218" s="2"/>
      <c r="T218" s="2"/>
      <c r="U218" s="2"/>
      <c r="V218" s="3"/>
      <c r="W218" s="3"/>
      <c r="X218" s="4"/>
      <c r="Y218" s="2"/>
      <c r="Z218" s="4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:45" ht="15.75" customHeight="1">
      <c r="A219" s="2"/>
      <c r="B219" s="2"/>
      <c r="C219" s="2"/>
      <c r="D219" s="2"/>
      <c r="E219" s="3"/>
      <c r="F219" s="3"/>
      <c r="G219" s="3"/>
      <c r="H219" s="4"/>
      <c r="I219" s="4"/>
      <c r="J219" s="2"/>
      <c r="K219" s="2"/>
      <c r="L219" s="2"/>
      <c r="M219" s="3"/>
      <c r="N219" s="2"/>
      <c r="O219" s="2"/>
      <c r="P219" s="2"/>
      <c r="Q219" s="2"/>
      <c r="R219" s="2"/>
      <c r="S219" s="2"/>
      <c r="T219" s="2"/>
      <c r="U219" s="2"/>
      <c r="V219" s="3"/>
      <c r="W219" s="3"/>
      <c r="X219" s="4"/>
      <c r="Y219" s="2"/>
      <c r="Z219" s="4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:45" ht="15.75" customHeight="1">
      <c r="A220" s="2"/>
      <c r="B220" s="2"/>
      <c r="C220" s="2"/>
      <c r="D220" s="2"/>
      <c r="E220" s="3"/>
      <c r="F220" s="3"/>
      <c r="G220" s="3"/>
      <c r="H220" s="4"/>
      <c r="I220" s="4"/>
      <c r="J220" s="2"/>
      <c r="K220" s="2"/>
      <c r="L220" s="2"/>
      <c r="M220" s="3"/>
      <c r="N220" s="2"/>
      <c r="O220" s="2"/>
      <c r="P220" s="2"/>
      <c r="Q220" s="2"/>
      <c r="R220" s="2"/>
      <c r="S220" s="2"/>
      <c r="T220" s="2"/>
      <c r="U220" s="2"/>
      <c r="V220" s="3"/>
      <c r="W220" s="3"/>
      <c r="X220" s="4"/>
      <c r="Y220" s="2"/>
      <c r="Z220" s="4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:45" ht="15.75" customHeight="1">
      <c r="A221" s="2"/>
      <c r="B221" s="2"/>
      <c r="C221" s="2"/>
      <c r="D221" s="2"/>
      <c r="E221" s="3"/>
      <c r="F221" s="3"/>
      <c r="G221" s="3"/>
      <c r="H221" s="4"/>
      <c r="I221" s="4"/>
      <c r="J221" s="2"/>
      <c r="K221" s="2"/>
      <c r="L221" s="2"/>
      <c r="M221" s="3"/>
      <c r="N221" s="2"/>
      <c r="O221" s="2"/>
      <c r="P221" s="2"/>
      <c r="Q221" s="2"/>
      <c r="R221" s="2"/>
      <c r="S221" s="2"/>
      <c r="T221" s="2"/>
      <c r="U221" s="2"/>
      <c r="V221" s="3"/>
      <c r="W221" s="3"/>
      <c r="X221" s="4"/>
      <c r="Y221" s="2"/>
      <c r="Z221" s="4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:45" ht="15.75" customHeight="1">
      <c r="A222" s="2"/>
      <c r="B222" s="2"/>
      <c r="C222" s="2"/>
      <c r="D222" s="2"/>
      <c r="E222" s="3"/>
      <c r="F222" s="3"/>
      <c r="G222" s="3"/>
      <c r="H222" s="4"/>
      <c r="I222" s="4"/>
      <c r="J222" s="2"/>
      <c r="K222" s="2"/>
      <c r="L222" s="2"/>
      <c r="M222" s="3"/>
      <c r="N222" s="2"/>
      <c r="O222" s="2"/>
      <c r="P222" s="2"/>
      <c r="Q222" s="2"/>
      <c r="R222" s="2"/>
      <c r="S222" s="2"/>
      <c r="T222" s="2"/>
      <c r="U222" s="2"/>
      <c r="V222" s="3"/>
      <c r="W222" s="3"/>
      <c r="X222" s="4"/>
      <c r="Y222" s="2"/>
      <c r="Z222" s="4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:45" ht="15.75" customHeight="1">
      <c r="A223" s="2"/>
      <c r="B223" s="2"/>
      <c r="C223" s="2"/>
      <c r="D223" s="2"/>
      <c r="E223" s="3"/>
      <c r="F223" s="3"/>
      <c r="G223" s="3"/>
      <c r="H223" s="4"/>
      <c r="I223" s="4"/>
      <c r="J223" s="2"/>
      <c r="K223" s="2"/>
      <c r="L223" s="2"/>
      <c r="M223" s="3"/>
      <c r="N223" s="2"/>
      <c r="O223" s="2"/>
      <c r="P223" s="2"/>
      <c r="Q223" s="2"/>
      <c r="R223" s="2"/>
      <c r="S223" s="2"/>
      <c r="T223" s="2"/>
      <c r="U223" s="2"/>
      <c r="V223" s="3"/>
      <c r="W223" s="3"/>
      <c r="X223" s="4"/>
      <c r="Y223" s="2"/>
      <c r="Z223" s="4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:45" ht="15.75" customHeight="1">
      <c r="A224" s="2"/>
      <c r="B224" s="2"/>
      <c r="C224" s="2"/>
      <c r="D224" s="2"/>
      <c r="E224" s="3"/>
      <c r="F224" s="3"/>
      <c r="G224" s="3"/>
      <c r="H224" s="4"/>
      <c r="I224" s="4"/>
      <c r="J224" s="2"/>
      <c r="K224" s="2"/>
      <c r="L224" s="2"/>
      <c r="M224" s="3"/>
      <c r="N224" s="2"/>
      <c r="O224" s="2"/>
      <c r="P224" s="2"/>
      <c r="Q224" s="2"/>
      <c r="R224" s="2"/>
      <c r="S224" s="2"/>
      <c r="T224" s="2"/>
      <c r="U224" s="2"/>
      <c r="V224" s="3"/>
      <c r="W224" s="3"/>
      <c r="X224" s="4"/>
      <c r="Y224" s="2"/>
      <c r="Z224" s="4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:45" ht="15.75" customHeight="1">
      <c r="A225" s="2"/>
      <c r="B225" s="2"/>
      <c r="C225" s="2"/>
      <c r="D225" s="2"/>
      <c r="E225" s="3"/>
      <c r="F225" s="3"/>
      <c r="G225" s="3"/>
      <c r="H225" s="4"/>
      <c r="I225" s="4"/>
      <c r="J225" s="2"/>
      <c r="K225" s="2"/>
      <c r="L225" s="2"/>
      <c r="M225" s="3"/>
      <c r="N225" s="2"/>
      <c r="O225" s="2"/>
      <c r="P225" s="2"/>
      <c r="Q225" s="2"/>
      <c r="R225" s="2"/>
      <c r="S225" s="2"/>
      <c r="T225" s="2"/>
      <c r="U225" s="2"/>
      <c r="V225" s="3"/>
      <c r="W225" s="3"/>
      <c r="X225" s="4"/>
      <c r="Y225" s="2"/>
      <c r="Z225" s="4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:45" ht="15.75" customHeight="1">
      <c r="A226" s="2"/>
      <c r="B226" s="2"/>
      <c r="C226" s="2"/>
      <c r="D226" s="2"/>
      <c r="E226" s="3"/>
      <c r="F226" s="3"/>
      <c r="G226" s="3"/>
      <c r="H226" s="4"/>
      <c r="I226" s="4"/>
      <c r="J226" s="2"/>
      <c r="K226" s="2"/>
      <c r="L226" s="2"/>
      <c r="M226" s="3"/>
      <c r="N226" s="2"/>
      <c r="O226" s="2"/>
      <c r="P226" s="2"/>
      <c r="Q226" s="2"/>
      <c r="R226" s="2"/>
      <c r="S226" s="2"/>
      <c r="T226" s="2"/>
      <c r="U226" s="2"/>
      <c r="V226" s="3"/>
      <c r="W226" s="3"/>
      <c r="X226" s="4"/>
      <c r="Y226" s="2"/>
      <c r="Z226" s="4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:45" ht="15.75" customHeight="1">
      <c r="A227" s="2"/>
      <c r="B227" s="2"/>
      <c r="C227" s="2"/>
      <c r="D227" s="2"/>
      <c r="E227" s="3"/>
      <c r="F227" s="3"/>
      <c r="G227" s="3"/>
      <c r="H227" s="4"/>
      <c r="I227" s="4"/>
      <c r="J227" s="2"/>
      <c r="K227" s="2"/>
      <c r="L227" s="2"/>
      <c r="M227" s="3"/>
      <c r="N227" s="2"/>
      <c r="O227" s="2"/>
      <c r="P227" s="2"/>
      <c r="Q227" s="2"/>
      <c r="R227" s="2"/>
      <c r="S227" s="2"/>
      <c r="T227" s="2"/>
      <c r="U227" s="2"/>
      <c r="V227" s="3"/>
      <c r="W227" s="3"/>
      <c r="X227" s="4"/>
      <c r="Y227" s="2"/>
      <c r="Z227" s="4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:45" ht="15.75" customHeight="1">
      <c r="A228" s="2"/>
      <c r="B228" s="2"/>
      <c r="C228" s="2"/>
      <c r="D228" s="2"/>
      <c r="E228" s="3"/>
      <c r="F228" s="3"/>
      <c r="G228" s="3"/>
      <c r="H228" s="4"/>
      <c r="I228" s="4"/>
      <c r="J228" s="2"/>
      <c r="K228" s="2"/>
      <c r="L228" s="2"/>
      <c r="M228" s="3"/>
      <c r="N228" s="2"/>
      <c r="O228" s="2"/>
      <c r="P228" s="2"/>
      <c r="Q228" s="2"/>
      <c r="R228" s="2"/>
      <c r="S228" s="2"/>
      <c r="T228" s="2"/>
      <c r="U228" s="2"/>
      <c r="V228" s="3"/>
      <c r="W228" s="3"/>
      <c r="X228" s="4"/>
      <c r="Y228" s="2"/>
      <c r="Z228" s="4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:45" ht="15.75" customHeight="1">
      <c r="A229" s="2"/>
      <c r="B229" s="2"/>
      <c r="C229" s="2"/>
      <c r="D229" s="2"/>
      <c r="E229" s="3"/>
      <c r="F229" s="3"/>
      <c r="G229" s="3"/>
      <c r="H229" s="4"/>
      <c r="I229" s="4"/>
      <c r="J229" s="2"/>
      <c r="K229" s="2"/>
      <c r="L229" s="2"/>
      <c r="M229" s="3"/>
      <c r="N229" s="2"/>
      <c r="O229" s="2"/>
      <c r="P229" s="2"/>
      <c r="Q229" s="2"/>
      <c r="R229" s="2"/>
      <c r="S229" s="2"/>
      <c r="T229" s="2"/>
      <c r="U229" s="2"/>
      <c r="V229" s="3"/>
      <c r="W229" s="3"/>
      <c r="X229" s="4"/>
      <c r="Y229" s="2"/>
      <c r="Z229" s="4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:45" ht="15.75" customHeight="1">
      <c r="A230" s="2"/>
      <c r="B230" s="2"/>
      <c r="C230" s="2"/>
      <c r="D230" s="2"/>
      <c r="E230" s="3"/>
      <c r="F230" s="3"/>
      <c r="G230" s="3"/>
      <c r="H230" s="4"/>
      <c r="I230" s="4"/>
      <c r="J230" s="2"/>
      <c r="K230" s="2"/>
      <c r="L230" s="2"/>
      <c r="M230" s="3"/>
      <c r="N230" s="2"/>
      <c r="O230" s="2"/>
      <c r="P230" s="2"/>
      <c r="Q230" s="2"/>
      <c r="R230" s="2"/>
      <c r="S230" s="2"/>
      <c r="T230" s="2"/>
      <c r="U230" s="2"/>
      <c r="V230" s="3"/>
      <c r="W230" s="3"/>
      <c r="X230" s="4"/>
      <c r="Y230" s="2"/>
      <c r="Z230" s="4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:45" ht="15.75" customHeight="1">
      <c r="A231" s="2"/>
      <c r="B231" s="2"/>
      <c r="C231" s="2"/>
      <c r="D231" s="2"/>
      <c r="E231" s="3"/>
      <c r="F231" s="3"/>
      <c r="G231" s="3"/>
      <c r="H231" s="4"/>
      <c r="I231" s="4"/>
      <c r="J231" s="2"/>
      <c r="K231" s="2"/>
      <c r="L231" s="2"/>
      <c r="M231" s="3"/>
      <c r="N231" s="2"/>
      <c r="O231" s="2"/>
      <c r="P231" s="2"/>
      <c r="Q231" s="2"/>
      <c r="R231" s="2"/>
      <c r="S231" s="2"/>
      <c r="T231" s="2"/>
      <c r="U231" s="2"/>
      <c r="V231" s="3"/>
      <c r="W231" s="3"/>
      <c r="X231" s="4"/>
      <c r="Y231" s="2"/>
      <c r="Z231" s="4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:45" ht="15.75" customHeight="1">
      <c r="A232" s="2"/>
      <c r="B232" s="2"/>
      <c r="C232" s="2"/>
      <c r="D232" s="2"/>
      <c r="E232" s="3"/>
      <c r="F232" s="3"/>
      <c r="G232" s="3"/>
      <c r="H232" s="4"/>
      <c r="I232" s="4"/>
      <c r="J232" s="2"/>
      <c r="K232" s="2"/>
      <c r="L232" s="2"/>
      <c r="M232" s="3"/>
      <c r="N232" s="2"/>
      <c r="O232" s="2"/>
      <c r="P232" s="2"/>
      <c r="Q232" s="2"/>
      <c r="R232" s="2"/>
      <c r="S232" s="2"/>
      <c r="T232" s="2"/>
      <c r="U232" s="2"/>
      <c r="V232" s="3"/>
      <c r="W232" s="3"/>
      <c r="X232" s="4"/>
      <c r="Y232" s="2"/>
      <c r="Z232" s="4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:45" ht="15.75" customHeight="1">
      <c r="A233" s="2"/>
      <c r="B233" s="2"/>
      <c r="C233" s="2"/>
      <c r="D233" s="2"/>
      <c r="E233" s="3"/>
      <c r="F233" s="3"/>
      <c r="G233" s="3"/>
      <c r="H233" s="4"/>
      <c r="I233" s="4"/>
      <c r="J233" s="2"/>
      <c r="K233" s="2"/>
      <c r="L233" s="2"/>
      <c r="M233" s="3"/>
      <c r="N233" s="2"/>
      <c r="O233" s="2"/>
      <c r="P233" s="2"/>
      <c r="Q233" s="2"/>
      <c r="R233" s="2"/>
      <c r="S233" s="2"/>
      <c r="T233" s="2"/>
      <c r="U233" s="2"/>
      <c r="V233" s="3"/>
      <c r="W233" s="3"/>
      <c r="X233" s="4"/>
      <c r="Y233" s="2"/>
      <c r="Z233" s="4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:45" ht="15.75" customHeight="1">
      <c r="A234" s="2"/>
      <c r="B234" s="2"/>
      <c r="C234" s="2"/>
      <c r="D234" s="2"/>
      <c r="E234" s="3"/>
      <c r="F234" s="3"/>
      <c r="G234" s="3"/>
      <c r="H234" s="4"/>
      <c r="I234" s="4"/>
      <c r="J234" s="2"/>
      <c r="K234" s="2"/>
      <c r="L234" s="2"/>
      <c r="M234" s="3"/>
      <c r="N234" s="2"/>
      <c r="O234" s="2"/>
      <c r="P234" s="2"/>
      <c r="Q234" s="2"/>
      <c r="R234" s="2"/>
      <c r="S234" s="2"/>
      <c r="T234" s="2"/>
      <c r="U234" s="2"/>
      <c r="V234" s="3"/>
      <c r="W234" s="3"/>
      <c r="X234" s="4"/>
      <c r="Y234" s="2"/>
      <c r="Z234" s="4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:45" ht="15.75" customHeight="1">
      <c r="A235" s="2"/>
      <c r="B235" s="2"/>
      <c r="C235" s="2"/>
      <c r="D235" s="2"/>
      <c r="E235" s="3"/>
      <c r="F235" s="3"/>
      <c r="G235" s="3"/>
      <c r="H235" s="4"/>
      <c r="I235" s="4"/>
      <c r="J235" s="2"/>
      <c r="K235" s="2"/>
      <c r="L235" s="2"/>
      <c r="M235" s="3"/>
      <c r="N235" s="2"/>
      <c r="O235" s="2"/>
      <c r="P235" s="2"/>
      <c r="Q235" s="2"/>
      <c r="R235" s="2"/>
      <c r="S235" s="2"/>
      <c r="T235" s="2"/>
      <c r="U235" s="2"/>
      <c r="V235" s="3"/>
      <c r="W235" s="3"/>
      <c r="X235" s="4"/>
      <c r="Y235" s="2"/>
      <c r="Z235" s="4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:45" ht="15.75" customHeight="1">
      <c r="A236" s="2"/>
      <c r="B236" s="2"/>
      <c r="C236" s="2"/>
      <c r="D236" s="2"/>
      <c r="E236" s="3"/>
      <c r="F236" s="3"/>
      <c r="G236" s="3"/>
      <c r="H236" s="4"/>
      <c r="I236" s="4"/>
      <c r="J236" s="2"/>
      <c r="K236" s="2"/>
      <c r="L236" s="2"/>
      <c r="M236" s="3"/>
      <c r="N236" s="2"/>
      <c r="O236" s="2"/>
      <c r="P236" s="2"/>
      <c r="Q236" s="2"/>
      <c r="R236" s="2"/>
      <c r="S236" s="2"/>
      <c r="T236" s="2"/>
      <c r="U236" s="2"/>
      <c r="V236" s="3"/>
      <c r="W236" s="3"/>
      <c r="X236" s="4"/>
      <c r="Y236" s="2"/>
      <c r="Z236" s="4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:45" ht="15.75" customHeight="1">
      <c r="A237" s="2"/>
      <c r="B237" s="2"/>
      <c r="C237" s="2"/>
      <c r="D237" s="2"/>
      <c r="E237" s="3"/>
      <c r="F237" s="3"/>
      <c r="G237" s="3"/>
      <c r="H237" s="4"/>
      <c r="I237" s="4"/>
      <c r="J237" s="2"/>
      <c r="K237" s="2"/>
      <c r="L237" s="2"/>
      <c r="M237" s="3"/>
      <c r="N237" s="2"/>
      <c r="O237" s="2"/>
      <c r="P237" s="2"/>
      <c r="Q237" s="2"/>
      <c r="R237" s="2"/>
      <c r="S237" s="2"/>
      <c r="T237" s="2"/>
      <c r="U237" s="2"/>
      <c r="V237" s="3"/>
      <c r="W237" s="3"/>
      <c r="X237" s="4"/>
      <c r="Y237" s="2"/>
      <c r="Z237" s="4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:45" ht="15.75" customHeight="1">
      <c r="A238" s="2"/>
      <c r="B238" s="2"/>
      <c r="C238" s="2"/>
      <c r="D238" s="2"/>
      <c r="E238" s="3"/>
      <c r="F238" s="3"/>
      <c r="G238" s="3"/>
      <c r="H238" s="4"/>
      <c r="I238" s="4"/>
      <c r="J238" s="2"/>
      <c r="K238" s="2"/>
      <c r="L238" s="2"/>
      <c r="M238" s="3"/>
      <c r="N238" s="2"/>
      <c r="O238" s="2"/>
      <c r="P238" s="2"/>
      <c r="Q238" s="2"/>
      <c r="R238" s="2"/>
      <c r="S238" s="2"/>
      <c r="T238" s="2"/>
      <c r="U238" s="2"/>
      <c r="V238" s="3"/>
      <c r="W238" s="3"/>
      <c r="X238" s="4"/>
      <c r="Y238" s="2"/>
      <c r="Z238" s="4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:45" ht="15.75" customHeight="1">
      <c r="A239" s="2"/>
      <c r="B239" s="2"/>
      <c r="C239" s="2"/>
      <c r="D239" s="2"/>
      <c r="E239" s="3"/>
      <c r="F239" s="3"/>
      <c r="G239" s="3"/>
      <c r="H239" s="4"/>
      <c r="I239" s="4"/>
      <c r="J239" s="2"/>
      <c r="K239" s="2"/>
      <c r="L239" s="2"/>
      <c r="M239" s="3"/>
      <c r="N239" s="2"/>
      <c r="O239" s="2"/>
      <c r="P239" s="2"/>
      <c r="Q239" s="2"/>
      <c r="R239" s="2"/>
      <c r="S239" s="2"/>
      <c r="T239" s="2"/>
      <c r="U239" s="2"/>
      <c r="V239" s="3"/>
      <c r="W239" s="3"/>
      <c r="X239" s="4"/>
      <c r="Y239" s="2"/>
      <c r="Z239" s="4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:45" ht="15.75" customHeight="1">
      <c r="A240" s="2"/>
      <c r="B240" s="2"/>
      <c r="C240" s="2"/>
      <c r="D240" s="2"/>
      <c r="E240" s="3"/>
      <c r="F240" s="3"/>
      <c r="G240" s="3"/>
      <c r="H240" s="4"/>
      <c r="I240" s="4"/>
      <c r="J240" s="2"/>
      <c r="K240" s="2"/>
      <c r="L240" s="2"/>
      <c r="M240" s="3"/>
      <c r="N240" s="2"/>
      <c r="O240" s="2"/>
      <c r="P240" s="2"/>
      <c r="Q240" s="2"/>
      <c r="R240" s="2"/>
      <c r="S240" s="2"/>
      <c r="T240" s="2"/>
      <c r="U240" s="2"/>
      <c r="V240" s="3"/>
      <c r="W240" s="3"/>
      <c r="X240" s="4"/>
      <c r="Y240" s="2"/>
      <c r="Z240" s="4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:45" ht="15.75" customHeight="1">
      <c r="A241" s="2"/>
      <c r="B241" s="2"/>
      <c r="C241" s="2"/>
      <c r="D241" s="2"/>
      <c r="E241" s="3"/>
      <c r="F241" s="3"/>
      <c r="G241" s="3"/>
      <c r="H241" s="4"/>
      <c r="I241" s="4"/>
      <c r="J241" s="2"/>
      <c r="K241" s="2"/>
      <c r="L241" s="2"/>
      <c r="M241" s="3"/>
      <c r="N241" s="2"/>
      <c r="O241" s="2"/>
      <c r="P241" s="2"/>
      <c r="Q241" s="2"/>
      <c r="R241" s="2"/>
      <c r="S241" s="2"/>
      <c r="T241" s="2"/>
      <c r="U241" s="2"/>
      <c r="V241" s="3"/>
      <c r="W241" s="3"/>
      <c r="X241" s="4"/>
      <c r="Y241" s="2"/>
      <c r="Z241" s="4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:45" ht="15.75" customHeight="1">
      <c r="A242" s="2"/>
      <c r="B242" s="2"/>
      <c r="C242" s="2"/>
      <c r="D242" s="2"/>
      <c r="E242" s="3"/>
      <c r="F242" s="3"/>
      <c r="G242" s="3"/>
      <c r="H242" s="4"/>
      <c r="I242" s="4"/>
      <c r="J242" s="2"/>
      <c r="K242" s="2"/>
      <c r="L242" s="2"/>
      <c r="M242" s="3"/>
      <c r="N242" s="2"/>
      <c r="O242" s="2"/>
      <c r="P242" s="2"/>
      <c r="Q242" s="2"/>
      <c r="R242" s="2"/>
      <c r="S242" s="2"/>
      <c r="T242" s="2"/>
      <c r="U242" s="2"/>
      <c r="V242" s="3"/>
      <c r="W242" s="3"/>
      <c r="X242" s="4"/>
      <c r="Y242" s="2"/>
      <c r="Z242" s="4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:45" ht="15.75" customHeight="1">
      <c r="A243" s="2"/>
      <c r="B243" s="2"/>
      <c r="C243" s="2"/>
      <c r="D243" s="2"/>
      <c r="E243" s="3"/>
      <c r="F243" s="3"/>
      <c r="G243" s="3"/>
      <c r="H243" s="4"/>
      <c r="I243" s="4"/>
      <c r="J243" s="2"/>
      <c r="K243" s="2"/>
      <c r="L243" s="2"/>
      <c r="M243" s="3"/>
      <c r="N243" s="2"/>
      <c r="O243" s="2"/>
      <c r="P243" s="2"/>
      <c r="Q243" s="2"/>
      <c r="R243" s="2"/>
      <c r="S243" s="2"/>
      <c r="T243" s="2"/>
      <c r="U243" s="2"/>
      <c r="V243" s="3"/>
      <c r="W243" s="3"/>
      <c r="X243" s="4"/>
      <c r="Y243" s="2"/>
      <c r="Z243" s="4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:45" ht="15.75" customHeight="1">
      <c r="A244" s="2"/>
      <c r="B244" s="2"/>
      <c r="C244" s="2"/>
      <c r="D244" s="2"/>
      <c r="E244" s="3"/>
      <c r="F244" s="3"/>
      <c r="G244" s="3"/>
      <c r="H244" s="4"/>
      <c r="I244" s="4"/>
      <c r="J244" s="2"/>
      <c r="K244" s="2"/>
      <c r="L244" s="2"/>
      <c r="M244" s="3"/>
      <c r="N244" s="2"/>
      <c r="O244" s="2"/>
      <c r="P244" s="2"/>
      <c r="Q244" s="2"/>
      <c r="R244" s="2"/>
      <c r="S244" s="2"/>
      <c r="T244" s="2"/>
      <c r="U244" s="2"/>
      <c r="V244" s="3"/>
      <c r="W244" s="3"/>
      <c r="X244" s="4"/>
      <c r="Y244" s="2"/>
      <c r="Z244" s="4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:45" ht="15.75" customHeight="1">
      <c r="A245" s="2"/>
      <c r="B245" s="2"/>
      <c r="C245" s="2"/>
      <c r="D245" s="2"/>
      <c r="E245" s="3"/>
      <c r="F245" s="3"/>
      <c r="G245" s="3"/>
      <c r="H245" s="4"/>
      <c r="I245" s="4"/>
      <c r="J245" s="2"/>
      <c r="K245" s="2"/>
      <c r="L245" s="2"/>
      <c r="M245" s="3"/>
      <c r="N245" s="2"/>
      <c r="O245" s="2"/>
      <c r="P245" s="2"/>
      <c r="Q245" s="2"/>
      <c r="R245" s="2"/>
      <c r="S245" s="2"/>
      <c r="T245" s="2"/>
      <c r="U245" s="2"/>
      <c r="V245" s="3"/>
      <c r="W245" s="3"/>
      <c r="X245" s="4"/>
      <c r="Y245" s="2"/>
      <c r="Z245" s="4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:45" ht="15.75" customHeight="1">
      <c r="A246" s="2"/>
      <c r="B246" s="2"/>
      <c r="C246" s="2"/>
      <c r="D246" s="2"/>
      <c r="E246" s="3"/>
      <c r="F246" s="3"/>
      <c r="G246" s="3"/>
      <c r="H246" s="4"/>
      <c r="I246" s="4"/>
      <c r="J246" s="2"/>
      <c r="K246" s="2"/>
      <c r="L246" s="2"/>
      <c r="M246" s="3"/>
      <c r="N246" s="2"/>
      <c r="O246" s="2"/>
      <c r="P246" s="2"/>
      <c r="Q246" s="2"/>
      <c r="R246" s="2"/>
      <c r="S246" s="2"/>
      <c r="T246" s="2"/>
      <c r="U246" s="2"/>
      <c r="V246" s="3"/>
      <c r="W246" s="3"/>
      <c r="X246" s="4"/>
      <c r="Y246" s="2"/>
      <c r="Z246" s="4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:45" ht="15.75" customHeight="1">
      <c r="A247" s="2"/>
      <c r="B247" s="2"/>
      <c r="C247" s="2"/>
      <c r="D247" s="2"/>
      <c r="E247" s="3"/>
      <c r="F247" s="3"/>
      <c r="G247" s="3"/>
      <c r="H247" s="4"/>
      <c r="I247" s="4"/>
      <c r="J247" s="2"/>
      <c r="K247" s="2"/>
      <c r="L247" s="2"/>
      <c r="M247" s="3"/>
      <c r="N247" s="2"/>
      <c r="O247" s="2"/>
      <c r="P247" s="2"/>
      <c r="Q247" s="2"/>
      <c r="R247" s="2"/>
      <c r="S247" s="2"/>
      <c r="T247" s="2"/>
      <c r="U247" s="2"/>
      <c r="V247" s="3"/>
      <c r="W247" s="3"/>
      <c r="X247" s="4"/>
      <c r="Y247" s="2"/>
      <c r="Z247" s="4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:45" ht="15.75" customHeight="1">
      <c r="A248" s="2"/>
      <c r="B248" s="2"/>
      <c r="C248" s="2"/>
      <c r="D248" s="2"/>
      <c r="E248" s="3"/>
      <c r="F248" s="3"/>
      <c r="G248" s="3"/>
      <c r="H248" s="4"/>
      <c r="I248" s="4"/>
      <c r="J248" s="2"/>
      <c r="K248" s="2"/>
      <c r="L248" s="2"/>
      <c r="M248" s="3"/>
      <c r="N248" s="2"/>
      <c r="O248" s="2"/>
      <c r="P248" s="2"/>
      <c r="Q248" s="2"/>
      <c r="R248" s="2"/>
      <c r="S248" s="2"/>
      <c r="T248" s="2"/>
      <c r="U248" s="2"/>
      <c r="V248" s="3"/>
      <c r="W248" s="3"/>
      <c r="X248" s="4"/>
      <c r="Y248" s="2"/>
      <c r="Z248" s="4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:45" ht="15.75" customHeight="1">
      <c r="A249" s="2"/>
      <c r="B249" s="2"/>
      <c r="C249" s="2"/>
      <c r="D249" s="2"/>
      <c r="E249" s="3"/>
      <c r="F249" s="3"/>
      <c r="G249" s="3"/>
      <c r="H249" s="4"/>
      <c r="I249" s="4"/>
      <c r="J249" s="2"/>
      <c r="K249" s="2"/>
      <c r="L249" s="2"/>
      <c r="M249" s="3"/>
      <c r="N249" s="2"/>
      <c r="O249" s="2"/>
      <c r="P249" s="2"/>
      <c r="Q249" s="2"/>
      <c r="R249" s="2"/>
      <c r="S249" s="2"/>
      <c r="T249" s="2"/>
      <c r="U249" s="2"/>
      <c r="V249" s="3"/>
      <c r="W249" s="3"/>
      <c r="X249" s="4"/>
      <c r="Y249" s="2"/>
      <c r="Z249" s="4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:45" ht="15.75" customHeight="1">
      <c r="A250" s="2"/>
      <c r="B250" s="2"/>
      <c r="C250" s="2"/>
      <c r="D250" s="2"/>
      <c r="E250" s="3"/>
      <c r="F250" s="3"/>
      <c r="G250" s="3"/>
      <c r="H250" s="4"/>
      <c r="I250" s="4"/>
      <c r="J250" s="2"/>
      <c r="K250" s="2"/>
      <c r="L250" s="2"/>
      <c r="M250" s="3"/>
      <c r="N250" s="2"/>
      <c r="O250" s="2"/>
      <c r="P250" s="2"/>
      <c r="Q250" s="2"/>
      <c r="R250" s="2"/>
      <c r="S250" s="2"/>
      <c r="T250" s="2"/>
      <c r="U250" s="2"/>
      <c r="V250" s="3"/>
      <c r="W250" s="3"/>
      <c r="X250" s="4"/>
      <c r="Y250" s="2"/>
      <c r="Z250" s="4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:45" ht="15.75" customHeight="1">
      <c r="A251" s="2"/>
      <c r="B251" s="2"/>
      <c r="C251" s="2"/>
      <c r="D251" s="2"/>
      <c r="E251" s="3"/>
      <c r="F251" s="3"/>
      <c r="G251" s="3"/>
      <c r="H251" s="4"/>
      <c r="I251" s="4"/>
      <c r="J251" s="2"/>
      <c r="K251" s="2"/>
      <c r="L251" s="2"/>
      <c r="M251" s="3"/>
      <c r="N251" s="2"/>
      <c r="O251" s="2"/>
      <c r="P251" s="2"/>
      <c r="Q251" s="2"/>
      <c r="R251" s="2"/>
      <c r="S251" s="2"/>
      <c r="T251" s="2"/>
      <c r="U251" s="2"/>
      <c r="V251" s="3"/>
      <c r="W251" s="3"/>
      <c r="X251" s="4"/>
      <c r="Y251" s="2"/>
      <c r="Z251" s="4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:45" ht="15.75" customHeight="1">
      <c r="A252" s="2"/>
      <c r="B252" s="2"/>
      <c r="C252" s="2"/>
      <c r="D252" s="2"/>
      <c r="E252" s="3"/>
      <c r="F252" s="3"/>
      <c r="G252" s="3"/>
      <c r="H252" s="4"/>
      <c r="I252" s="4"/>
      <c r="J252" s="2"/>
      <c r="K252" s="2"/>
      <c r="L252" s="2"/>
      <c r="M252" s="3"/>
      <c r="N252" s="2"/>
      <c r="O252" s="2"/>
      <c r="P252" s="2"/>
      <c r="Q252" s="2"/>
      <c r="R252" s="2"/>
      <c r="S252" s="2"/>
      <c r="T252" s="2"/>
      <c r="U252" s="2"/>
      <c r="V252" s="3"/>
      <c r="W252" s="3"/>
      <c r="X252" s="4"/>
      <c r="Y252" s="2"/>
      <c r="Z252" s="4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:45" ht="15.75" customHeight="1">
      <c r="A253" s="2"/>
      <c r="B253" s="2"/>
      <c r="C253" s="2"/>
      <c r="D253" s="2"/>
      <c r="E253" s="3"/>
      <c r="F253" s="3"/>
      <c r="G253" s="3"/>
      <c r="H253" s="4"/>
      <c r="I253" s="4"/>
      <c r="J253" s="2"/>
      <c r="K253" s="2"/>
      <c r="L253" s="2"/>
      <c r="M253" s="3"/>
      <c r="N253" s="2"/>
      <c r="O253" s="2"/>
      <c r="P253" s="2"/>
      <c r="Q253" s="2"/>
      <c r="R253" s="2"/>
      <c r="S253" s="2"/>
      <c r="T253" s="2"/>
      <c r="U253" s="2"/>
      <c r="V253" s="3"/>
      <c r="W253" s="3"/>
      <c r="X253" s="4"/>
      <c r="Y253" s="2"/>
      <c r="Z253" s="4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:45" ht="15.75" customHeight="1">
      <c r="A254" s="2"/>
      <c r="B254" s="2"/>
      <c r="C254" s="2"/>
      <c r="D254" s="2"/>
      <c r="E254" s="3"/>
      <c r="F254" s="3"/>
      <c r="G254" s="3"/>
      <c r="H254" s="4"/>
      <c r="I254" s="4"/>
      <c r="J254" s="2"/>
      <c r="K254" s="2"/>
      <c r="L254" s="2"/>
      <c r="M254" s="3"/>
      <c r="N254" s="2"/>
      <c r="O254" s="2"/>
      <c r="P254" s="2"/>
      <c r="Q254" s="2"/>
      <c r="R254" s="2"/>
      <c r="S254" s="2"/>
      <c r="T254" s="2"/>
      <c r="U254" s="2"/>
      <c r="V254" s="3"/>
      <c r="W254" s="3"/>
      <c r="X254" s="4"/>
      <c r="Y254" s="2"/>
      <c r="Z254" s="4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:45" ht="15.75" customHeight="1">
      <c r="A255" s="2"/>
      <c r="B255" s="2"/>
      <c r="C255" s="2"/>
      <c r="D255" s="2"/>
      <c r="E255" s="3"/>
      <c r="F255" s="3"/>
      <c r="G255" s="3"/>
      <c r="H255" s="4"/>
      <c r="I255" s="4"/>
      <c r="J255" s="2"/>
      <c r="K255" s="2"/>
      <c r="L255" s="2"/>
      <c r="M255" s="3"/>
      <c r="N255" s="2"/>
      <c r="O255" s="2"/>
      <c r="P255" s="2"/>
      <c r="Q255" s="2"/>
      <c r="R255" s="2"/>
      <c r="S255" s="2"/>
      <c r="T255" s="2"/>
      <c r="U255" s="2"/>
      <c r="V255" s="3"/>
      <c r="W255" s="3"/>
      <c r="X255" s="4"/>
      <c r="Y255" s="2"/>
      <c r="Z255" s="4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:45" ht="15.75" customHeight="1">
      <c r="A256" s="2"/>
      <c r="B256" s="2"/>
      <c r="C256" s="2"/>
      <c r="D256" s="2"/>
      <c r="E256" s="3"/>
      <c r="F256" s="3"/>
      <c r="G256" s="3"/>
      <c r="H256" s="4"/>
      <c r="I256" s="4"/>
      <c r="J256" s="2"/>
      <c r="K256" s="2"/>
      <c r="L256" s="2"/>
      <c r="M256" s="3"/>
      <c r="N256" s="2"/>
      <c r="O256" s="2"/>
      <c r="P256" s="2"/>
      <c r="Q256" s="2"/>
      <c r="R256" s="2"/>
      <c r="S256" s="2"/>
      <c r="T256" s="2"/>
      <c r="U256" s="2"/>
      <c r="V256" s="3"/>
      <c r="W256" s="3"/>
      <c r="X256" s="4"/>
      <c r="Y256" s="2"/>
      <c r="Z256" s="4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:45" ht="15.75" customHeight="1">
      <c r="A257" s="2"/>
      <c r="B257" s="2"/>
      <c r="C257" s="2"/>
      <c r="D257" s="2"/>
      <c r="E257" s="3"/>
      <c r="F257" s="3"/>
      <c r="G257" s="3"/>
      <c r="H257" s="4"/>
      <c r="I257" s="4"/>
      <c r="J257" s="2"/>
      <c r="K257" s="2"/>
      <c r="L257" s="2"/>
      <c r="M257" s="3"/>
      <c r="N257" s="2"/>
      <c r="O257" s="2"/>
      <c r="P257" s="2"/>
      <c r="Q257" s="2"/>
      <c r="R257" s="2"/>
      <c r="S257" s="2"/>
      <c r="T257" s="2"/>
      <c r="U257" s="2"/>
      <c r="V257" s="3"/>
      <c r="W257" s="3"/>
      <c r="X257" s="4"/>
      <c r="Y257" s="2"/>
      <c r="Z257" s="4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:45" ht="15.75" customHeight="1">
      <c r="A258" s="2"/>
      <c r="B258" s="2"/>
      <c r="C258" s="2"/>
      <c r="D258" s="2"/>
      <c r="E258" s="3"/>
      <c r="F258" s="3"/>
      <c r="G258" s="3"/>
      <c r="H258" s="4"/>
      <c r="I258" s="4"/>
      <c r="J258" s="2"/>
      <c r="K258" s="2"/>
      <c r="L258" s="2"/>
      <c r="M258" s="3"/>
      <c r="N258" s="2"/>
      <c r="O258" s="2"/>
      <c r="P258" s="2"/>
      <c r="Q258" s="2"/>
      <c r="R258" s="2"/>
      <c r="S258" s="2"/>
      <c r="T258" s="2"/>
      <c r="U258" s="2"/>
      <c r="V258" s="3"/>
      <c r="W258" s="3"/>
      <c r="X258" s="4"/>
      <c r="Y258" s="2"/>
      <c r="Z258" s="4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:45" ht="15.75" customHeight="1">
      <c r="A259" s="2"/>
      <c r="B259" s="2"/>
      <c r="C259" s="2"/>
      <c r="D259" s="2"/>
      <c r="E259" s="3"/>
      <c r="F259" s="3"/>
      <c r="G259" s="3"/>
      <c r="H259" s="4"/>
      <c r="I259" s="4"/>
      <c r="J259" s="2"/>
      <c r="K259" s="2"/>
      <c r="L259" s="2"/>
      <c r="M259" s="3"/>
      <c r="N259" s="2"/>
      <c r="O259" s="2"/>
      <c r="P259" s="2"/>
      <c r="Q259" s="2"/>
      <c r="R259" s="2"/>
      <c r="S259" s="2"/>
      <c r="T259" s="2"/>
      <c r="U259" s="2"/>
      <c r="V259" s="3"/>
      <c r="W259" s="3"/>
      <c r="X259" s="4"/>
      <c r="Y259" s="2"/>
      <c r="Z259" s="4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:45" ht="15.75" customHeight="1">
      <c r="A260" s="2"/>
      <c r="B260" s="2"/>
      <c r="C260" s="2"/>
      <c r="D260" s="2"/>
      <c r="E260" s="3"/>
      <c r="F260" s="3"/>
      <c r="G260" s="3"/>
      <c r="H260" s="4"/>
      <c r="I260" s="4"/>
      <c r="J260" s="2"/>
      <c r="K260" s="2"/>
      <c r="L260" s="2"/>
      <c r="M260" s="3"/>
      <c r="N260" s="2"/>
      <c r="O260" s="2"/>
      <c r="P260" s="2"/>
      <c r="Q260" s="2"/>
      <c r="R260" s="2"/>
      <c r="S260" s="2"/>
      <c r="T260" s="2"/>
      <c r="U260" s="2"/>
      <c r="V260" s="3"/>
      <c r="W260" s="3"/>
      <c r="X260" s="4"/>
      <c r="Y260" s="2"/>
      <c r="Z260" s="4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:45" ht="15.75" customHeight="1">
      <c r="A261" s="2"/>
      <c r="B261" s="2"/>
      <c r="C261" s="2"/>
      <c r="D261" s="2"/>
      <c r="E261" s="3"/>
      <c r="F261" s="3"/>
      <c r="G261" s="3"/>
      <c r="H261" s="4"/>
      <c r="I261" s="4"/>
      <c r="J261" s="2"/>
      <c r="K261" s="2"/>
      <c r="L261" s="2"/>
      <c r="M261" s="3"/>
      <c r="N261" s="2"/>
      <c r="O261" s="2"/>
      <c r="P261" s="2"/>
      <c r="Q261" s="2"/>
      <c r="R261" s="2"/>
      <c r="S261" s="2"/>
      <c r="T261" s="2"/>
      <c r="U261" s="2"/>
      <c r="V261" s="3"/>
      <c r="W261" s="3"/>
      <c r="X261" s="4"/>
      <c r="Y261" s="2"/>
      <c r="Z261" s="4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:45" ht="15.75" customHeight="1">
      <c r="A262" s="2"/>
      <c r="B262" s="2"/>
      <c r="C262" s="2"/>
      <c r="D262" s="2"/>
      <c r="E262" s="3"/>
      <c r="F262" s="3"/>
      <c r="G262" s="3"/>
      <c r="H262" s="4"/>
      <c r="I262" s="4"/>
      <c r="J262" s="2"/>
      <c r="K262" s="2"/>
      <c r="L262" s="2"/>
      <c r="M262" s="3"/>
      <c r="N262" s="2"/>
      <c r="O262" s="2"/>
      <c r="P262" s="2"/>
      <c r="Q262" s="2"/>
      <c r="R262" s="2"/>
      <c r="S262" s="2"/>
      <c r="T262" s="2"/>
      <c r="U262" s="2"/>
      <c r="V262" s="3"/>
      <c r="W262" s="3"/>
      <c r="X262" s="4"/>
      <c r="Y262" s="2"/>
      <c r="Z262" s="4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:45" ht="15.75" customHeight="1">
      <c r="A263" s="2"/>
      <c r="B263" s="2"/>
      <c r="C263" s="2"/>
      <c r="D263" s="2"/>
      <c r="E263" s="3"/>
      <c r="F263" s="3"/>
      <c r="G263" s="3"/>
      <c r="H263" s="4"/>
      <c r="I263" s="4"/>
      <c r="J263" s="2"/>
      <c r="K263" s="2"/>
      <c r="L263" s="2"/>
      <c r="M263" s="3"/>
      <c r="N263" s="2"/>
      <c r="O263" s="2"/>
      <c r="P263" s="2"/>
      <c r="Q263" s="2"/>
      <c r="R263" s="2"/>
      <c r="S263" s="2"/>
      <c r="T263" s="2"/>
      <c r="U263" s="2"/>
      <c r="V263" s="3"/>
      <c r="W263" s="3"/>
      <c r="X263" s="4"/>
      <c r="Y263" s="2"/>
      <c r="Z263" s="4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:45" ht="15.75" customHeight="1">
      <c r="A264" s="2"/>
      <c r="B264" s="2"/>
      <c r="C264" s="2"/>
      <c r="D264" s="2"/>
      <c r="E264" s="3"/>
      <c r="F264" s="3"/>
      <c r="G264" s="3"/>
      <c r="H264" s="4"/>
      <c r="I264" s="4"/>
      <c r="J264" s="2"/>
      <c r="K264" s="2"/>
      <c r="L264" s="2"/>
      <c r="M264" s="3"/>
      <c r="N264" s="2"/>
      <c r="O264" s="2"/>
      <c r="P264" s="2"/>
      <c r="Q264" s="2"/>
      <c r="R264" s="2"/>
      <c r="S264" s="2"/>
      <c r="T264" s="2"/>
      <c r="U264" s="2"/>
      <c r="V264" s="3"/>
      <c r="W264" s="3"/>
      <c r="X264" s="4"/>
      <c r="Y264" s="2"/>
      <c r="Z264" s="4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:45" ht="15.75" customHeight="1">
      <c r="A265" s="2"/>
      <c r="B265" s="2"/>
      <c r="C265" s="2"/>
      <c r="D265" s="2"/>
      <c r="E265" s="3"/>
      <c r="F265" s="3"/>
      <c r="G265" s="3"/>
      <c r="H265" s="4"/>
      <c r="I265" s="4"/>
      <c r="J265" s="2"/>
      <c r="K265" s="2"/>
      <c r="L265" s="2"/>
      <c r="M265" s="3"/>
      <c r="N265" s="2"/>
      <c r="O265" s="2"/>
      <c r="P265" s="2"/>
      <c r="Q265" s="2"/>
      <c r="R265" s="2"/>
      <c r="S265" s="2"/>
      <c r="T265" s="2"/>
      <c r="U265" s="2"/>
      <c r="V265" s="3"/>
      <c r="W265" s="3"/>
      <c r="X265" s="4"/>
      <c r="Y265" s="2"/>
      <c r="Z265" s="4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:45" ht="15.75" customHeight="1">
      <c r="A266" s="2"/>
      <c r="B266" s="2"/>
      <c r="C266" s="2"/>
      <c r="D266" s="2"/>
      <c r="E266" s="3"/>
      <c r="F266" s="3"/>
      <c r="G266" s="3"/>
      <c r="H266" s="4"/>
      <c r="I266" s="4"/>
      <c r="J266" s="2"/>
      <c r="K266" s="2"/>
      <c r="L266" s="2"/>
      <c r="M266" s="3"/>
      <c r="N266" s="2"/>
      <c r="O266" s="2"/>
      <c r="P266" s="2"/>
      <c r="Q266" s="2"/>
      <c r="R266" s="2"/>
      <c r="S266" s="2"/>
      <c r="T266" s="2"/>
      <c r="U266" s="2"/>
      <c r="V266" s="3"/>
      <c r="W266" s="3"/>
      <c r="X266" s="4"/>
      <c r="Y266" s="2"/>
      <c r="Z266" s="4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:45" ht="15.75" customHeight="1">
      <c r="A267" s="2"/>
      <c r="B267" s="2"/>
      <c r="C267" s="2"/>
      <c r="D267" s="2"/>
      <c r="E267" s="3"/>
      <c r="F267" s="3"/>
      <c r="G267" s="3"/>
      <c r="H267" s="4"/>
      <c r="I267" s="4"/>
      <c r="J267" s="2"/>
      <c r="K267" s="2"/>
      <c r="L267" s="2"/>
      <c r="M267" s="3"/>
      <c r="N267" s="2"/>
      <c r="O267" s="2"/>
      <c r="P267" s="2"/>
      <c r="Q267" s="2"/>
      <c r="R267" s="2"/>
      <c r="S267" s="2"/>
      <c r="T267" s="2"/>
      <c r="U267" s="2"/>
      <c r="V267" s="3"/>
      <c r="W267" s="3"/>
      <c r="X267" s="4"/>
      <c r="Y267" s="2"/>
      <c r="Z267" s="4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:45" ht="15.75" customHeight="1">
      <c r="A268" s="2"/>
      <c r="B268" s="2"/>
      <c r="C268" s="2"/>
      <c r="D268" s="2"/>
      <c r="E268" s="3"/>
      <c r="F268" s="3"/>
      <c r="G268" s="3"/>
      <c r="H268" s="4"/>
      <c r="I268" s="4"/>
      <c r="J268" s="2"/>
      <c r="K268" s="2"/>
      <c r="L268" s="2"/>
      <c r="M268" s="3"/>
      <c r="N268" s="2"/>
      <c r="O268" s="2"/>
      <c r="P268" s="2"/>
      <c r="Q268" s="2"/>
      <c r="R268" s="2"/>
      <c r="S268" s="2"/>
      <c r="T268" s="2"/>
      <c r="U268" s="2"/>
      <c r="V268" s="3"/>
      <c r="W268" s="3"/>
      <c r="X268" s="4"/>
      <c r="Y268" s="2"/>
      <c r="Z268" s="4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:45" ht="15.75" customHeight="1">
      <c r="A269" s="2"/>
      <c r="B269" s="2"/>
      <c r="C269" s="2"/>
      <c r="D269" s="2"/>
      <c r="E269" s="3"/>
      <c r="F269" s="3"/>
      <c r="G269" s="3"/>
      <c r="H269" s="4"/>
      <c r="I269" s="4"/>
      <c r="J269" s="2"/>
      <c r="K269" s="2"/>
      <c r="L269" s="2"/>
      <c r="M269" s="3"/>
      <c r="N269" s="2"/>
      <c r="O269" s="2"/>
      <c r="P269" s="2"/>
      <c r="Q269" s="2"/>
      <c r="R269" s="2"/>
      <c r="S269" s="2"/>
      <c r="T269" s="2"/>
      <c r="U269" s="2"/>
      <c r="V269" s="3"/>
      <c r="W269" s="3"/>
      <c r="X269" s="4"/>
      <c r="Y269" s="2"/>
      <c r="Z269" s="4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:45" ht="15.75" customHeight="1">
      <c r="A270" s="2"/>
      <c r="B270" s="2"/>
      <c r="C270" s="2"/>
      <c r="D270" s="2"/>
      <c r="E270" s="3"/>
      <c r="F270" s="3"/>
      <c r="G270" s="3"/>
      <c r="H270" s="4"/>
      <c r="I270" s="4"/>
      <c r="J270" s="2"/>
      <c r="K270" s="2"/>
      <c r="L270" s="2"/>
      <c r="M270" s="3"/>
      <c r="N270" s="2"/>
      <c r="O270" s="2"/>
      <c r="P270" s="2"/>
      <c r="Q270" s="2"/>
      <c r="R270" s="2"/>
      <c r="S270" s="2"/>
      <c r="T270" s="2"/>
      <c r="U270" s="2"/>
      <c r="V270" s="3"/>
      <c r="W270" s="3"/>
      <c r="X270" s="4"/>
      <c r="Y270" s="2"/>
      <c r="Z270" s="4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:45" ht="15.75" customHeight="1">
      <c r="A271" s="2"/>
      <c r="B271" s="2"/>
      <c r="C271" s="2"/>
      <c r="D271" s="2"/>
      <c r="E271" s="3"/>
      <c r="F271" s="3"/>
      <c r="G271" s="3"/>
      <c r="H271" s="4"/>
      <c r="I271" s="4"/>
      <c r="J271" s="2"/>
      <c r="K271" s="2"/>
      <c r="L271" s="2"/>
      <c r="M271" s="3"/>
      <c r="N271" s="2"/>
      <c r="O271" s="2"/>
      <c r="P271" s="2"/>
      <c r="Q271" s="2"/>
      <c r="R271" s="2"/>
      <c r="S271" s="2"/>
      <c r="T271" s="2"/>
      <c r="U271" s="2"/>
      <c r="V271" s="3"/>
      <c r="W271" s="3"/>
      <c r="X271" s="4"/>
      <c r="Y271" s="2"/>
      <c r="Z271" s="4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:45" ht="15.75" customHeight="1">
      <c r="A272" s="2"/>
      <c r="B272" s="2"/>
      <c r="C272" s="2"/>
      <c r="D272" s="2"/>
      <c r="E272" s="3"/>
      <c r="F272" s="3"/>
      <c r="G272" s="3"/>
      <c r="H272" s="4"/>
      <c r="I272" s="4"/>
      <c r="J272" s="2"/>
      <c r="K272" s="2"/>
      <c r="L272" s="2"/>
      <c r="M272" s="3"/>
      <c r="N272" s="2"/>
      <c r="O272" s="2"/>
      <c r="P272" s="2"/>
      <c r="Q272" s="2"/>
      <c r="R272" s="2"/>
      <c r="S272" s="2"/>
      <c r="T272" s="2"/>
      <c r="U272" s="2"/>
      <c r="V272" s="3"/>
      <c r="W272" s="3"/>
      <c r="X272" s="4"/>
      <c r="Y272" s="2"/>
      <c r="Z272" s="4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:45" ht="15.75" customHeight="1">
      <c r="A273" s="2"/>
      <c r="B273" s="2"/>
      <c r="C273" s="2"/>
      <c r="D273" s="2"/>
      <c r="E273" s="3"/>
      <c r="F273" s="3"/>
      <c r="G273" s="3"/>
      <c r="H273" s="4"/>
      <c r="I273" s="4"/>
      <c r="J273" s="2"/>
      <c r="K273" s="2"/>
      <c r="L273" s="2"/>
      <c r="M273" s="3"/>
      <c r="N273" s="2"/>
      <c r="O273" s="2"/>
      <c r="P273" s="2"/>
      <c r="Q273" s="2"/>
      <c r="R273" s="2"/>
      <c r="S273" s="2"/>
      <c r="T273" s="2"/>
      <c r="U273" s="2"/>
      <c r="V273" s="3"/>
      <c r="W273" s="3"/>
      <c r="X273" s="4"/>
      <c r="Y273" s="2"/>
      <c r="Z273" s="4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:45" ht="15.75" customHeight="1">
      <c r="A274" s="2"/>
      <c r="B274" s="2"/>
      <c r="C274" s="2"/>
      <c r="D274" s="2"/>
      <c r="E274" s="3"/>
      <c r="F274" s="3"/>
      <c r="G274" s="3"/>
      <c r="H274" s="4"/>
      <c r="I274" s="4"/>
      <c r="J274" s="2"/>
      <c r="K274" s="2"/>
      <c r="L274" s="2"/>
      <c r="M274" s="3"/>
      <c r="N274" s="2"/>
      <c r="O274" s="2"/>
      <c r="P274" s="2"/>
      <c r="Q274" s="2"/>
      <c r="R274" s="2"/>
      <c r="S274" s="2"/>
      <c r="T274" s="2"/>
      <c r="U274" s="2"/>
      <c r="V274" s="3"/>
      <c r="W274" s="3"/>
      <c r="X274" s="4"/>
      <c r="Y274" s="2"/>
      <c r="Z274" s="4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:45" ht="15.75" customHeight="1">
      <c r="A275" s="2"/>
      <c r="B275" s="2"/>
      <c r="C275" s="2"/>
      <c r="D275" s="2"/>
      <c r="E275" s="3"/>
      <c r="F275" s="3"/>
      <c r="G275" s="3"/>
      <c r="H275" s="4"/>
      <c r="I275" s="4"/>
      <c r="J275" s="2"/>
      <c r="K275" s="2"/>
      <c r="L275" s="2"/>
      <c r="M275" s="3"/>
      <c r="N275" s="2"/>
      <c r="O275" s="2"/>
      <c r="P275" s="2"/>
      <c r="Q275" s="2"/>
      <c r="R275" s="2"/>
      <c r="S275" s="2"/>
      <c r="T275" s="2"/>
      <c r="U275" s="2"/>
      <c r="V275" s="3"/>
      <c r="W275" s="3"/>
      <c r="X275" s="4"/>
      <c r="Y275" s="2"/>
      <c r="Z275" s="4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:45" ht="15.75" customHeight="1">
      <c r="A276" s="2"/>
      <c r="B276" s="2"/>
      <c r="C276" s="2"/>
      <c r="D276" s="2"/>
      <c r="E276" s="3"/>
      <c r="F276" s="3"/>
      <c r="G276" s="3"/>
      <c r="H276" s="4"/>
      <c r="I276" s="4"/>
      <c r="J276" s="2"/>
      <c r="K276" s="2"/>
      <c r="L276" s="2"/>
      <c r="M276" s="3"/>
      <c r="N276" s="2"/>
      <c r="O276" s="2"/>
      <c r="P276" s="2"/>
      <c r="Q276" s="2"/>
      <c r="R276" s="2"/>
      <c r="S276" s="2"/>
      <c r="T276" s="2"/>
      <c r="U276" s="2"/>
      <c r="V276" s="3"/>
      <c r="W276" s="3"/>
      <c r="X276" s="4"/>
      <c r="Y276" s="2"/>
      <c r="Z276" s="4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:45" ht="15.75" customHeight="1">
      <c r="A277" s="2"/>
      <c r="B277" s="2"/>
      <c r="C277" s="2"/>
      <c r="D277" s="2"/>
      <c r="E277" s="3"/>
      <c r="F277" s="3"/>
      <c r="G277" s="3"/>
      <c r="H277" s="4"/>
      <c r="I277" s="4"/>
      <c r="J277" s="2"/>
      <c r="K277" s="2"/>
      <c r="L277" s="2"/>
      <c r="M277" s="3"/>
      <c r="N277" s="2"/>
      <c r="O277" s="2"/>
      <c r="P277" s="2"/>
      <c r="Q277" s="2"/>
      <c r="R277" s="2"/>
      <c r="S277" s="2"/>
      <c r="T277" s="2"/>
      <c r="U277" s="2"/>
      <c r="V277" s="3"/>
      <c r="W277" s="3"/>
      <c r="X277" s="4"/>
      <c r="Y277" s="2"/>
      <c r="Z277" s="4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:45" ht="15.75" customHeight="1">
      <c r="A278" s="2"/>
      <c r="B278" s="2"/>
      <c r="C278" s="2"/>
      <c r="D278" s="2"/>
      <c r="E278" s="3"/>
      <c r="F278" s="3"/>
      <c r="G278" s="3"/>
      <c r="H278" s="4"/>
      <c r="I278" s="4"/>
      <c r="J278" s="2"/>
      <c r="K278" s="2"/>
      <c r="L278" s="2"/>
      <c r="M278" s="3"/>
      <c r="N278" s="2"/>
      <c r="O278" s="2"/>
      <c r="P278" s="2"/>
      <c r="Q278" s="2"/>
      <c r="R278" s="2"/>
      <c r="S278" s="2"/>
      <c r="T278" s="2"/>
      <c r="U278" s="2"/>
      <c r="V278" s="3"/>
      <c r="W278" s="3"/>
      <c r="X278" s="4"/>
      <c r="Y278" s="2"/>
      <c r="Z278" s="4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:45" ht="15.75" customHeight="1">
      <c r="A279" s="2"/>
      <c r="B279" s="2"/>
      <c r="C279" s="2"/>
      <c r="D279" s="2"/>
      <c r="E279" s="3"/>
      <c r="F279" s="3"/>
      <c r="G279" s="3"/>
      <c r="H279" s="4"/>
      <c r="I279" s="4"/>
      <c r="J279" s="2"/>
      <c r="K279" s="2"/>
      <c r="L279" s="2"/>
      <c r="M279" s="3"/>
      <c r="N279" s="2"/>
      <c r="O279" s="2"/>
      <c r="P279" s="2"/>
      <c r="Q279" s="2"/>
      <c r="R279" s="2"/>
      <c r="S279" s="2"/>
      <c r="T279" s="2"/>
      <c r="U279" s="2"/>
      <c r="V279" s="3"/>
      <c r="W279" s="3"/>
      <c r="X279" s="4"/>
      <c r="Y279" s="2"/>
      <c r="Z279" s="4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:45" ht="15.75" customHeight="1">
      <c r="A280" s="2"/>
      <c r="B280" s="2"/>
      <c r="C280" s="2"/>
      <c r="D280" s="2"/>
      <c r="E280" s="3"/>
      <c r="F280" s="3"/>
      <c r="G280" s="3"/>
      <c r="H280" s="4"/>
      <c r="I280" s="4"/>
      <c r="J280" s="2"/>
      <c r="K280" s="2"/>
      <c r="L280" s="2"/>
      <c r="M280" s="3"/>
      <c r="N280" s="2"/>
      <c r="O280" s="2"/>
      <c r="P280" s="2"/>
      <c r="Q280" s="2"/>
      <c r="R280" s="2"/>
      <c r="S280" s="2"/>
      <c r="T280" s="2"/>
      <c r="U280" s="2"/>
      <c r="V280" s="3"/>
      <c r="W280" s="3"/>
      <c r="X280" s="4"/>
      <c r="Y280" s="2"/>
      <c r="Z280" s="4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:45" ht="15.75" customHeight="1">
      <c r="A281" s="2"/>
      <c r="B281" s="2"/>
      <c r="C281" s="2"/>
      <c r="D281" s="2"/>
      <c r="E281" s="3"/>
      <c r="F281" s="3"/>
      <c r="G281" s="3"/>
      <c r="H281" s="4"/>
      <c r="I281" s="4"/>
      <c r="J281" s="2"/>
      <c r="K281" s="2"/>
      <c r="L281" s="2"/>
      <c r="M281" s="3"/>
      <c r="N281" s="2"/>
      <c r="O281" s="2"/>
      <c r="P281" s="2"/>
      <c r="Q281" s="2"/>
      <c r="R281" s="2"/>
      <c r="S281" s="2"/>
      <c r="T281" s="2"/>
      <c r="U281" s="2"/>
      <c r="V281" s="3"/>
      <c r="W281" s="3"/>
      <c r="X281" s="4"/>
      <c r="Y281" s="2"/>
      <c r="Z281" s="4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:45" ht="15.75" customHeight="1">
      <c r="A282" s="2"/>
      <c r="B282" s="2"/>
      <c r="C282" s="2"/>
      <c r="D282" s="2"/>
      <c r="E282" s="3"/>
      <c r="F282" s="3"/>
      <c r="G282" s="3"/>
      <c r="H282" s="4"/>
      <c r="I282" s="4"/>
      <c r="J282" s="2"/>
      <c r="K282" s="2"/>
      <c r="L282" s="2"/>
      <c r="M282" s="3"/>
      <c r="N282" s="2"/>
      <c r="O282" s="2"/>
      <c r="P282" s="2"/>
      <c r="Q282" s="2"/>
      <c r="R282" s="2"/>
      <c r="S282" s="2"/>
      <c r="T282" s="2"/>
      <c r="U282" s="2"/>
      <c r="V282" s="3"/>
      <c r="W282" s="3"/>
      <c r="X282" s="4"/>
      <c r="Y282" s="2"/>
      <c r="Z282" s="4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:45" ht="15.75" customHeight="1">
      <c r="A283" s="2"/>
      <c r="B283" s="2"/>
      <c r="C283" s="2"/>
      <c r="D283" s="2"/>
      <c r="E283" s="3"/>
      <c r="F283" s="3"/>
      <c r="G283" s="3"/>
      <c r="H283" s="4"/>
      <c r="I283" s="4"/>
      <c r="J283" s="2"/>
      <c r="K283" s="2"/>
      <c r="L283" s="2"/>
      <c r="M283" s="3"/>
      <c r="N283" s="2"/>
      <c r="O283" s="2"/>
      <c r="P283" s="2"/>
      <c r="Q283" s="2"/>
      <c r="R283" s="2"/>
      <c r="S283" s="2"/>
      <c r="T283" s="2"/>
      <c r="U283" s="2"/>
      <c r="V283" s="3"/>
      <c r="W283" s="3"/>
      <c r="X283" s="4"/>
      <c r="Y283" s="2"/>
      <c r="Z283" s="4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:45" ht="15.75" customHeight="1">
      <c r="A284" s="2"/>
      <c r="B284" s="2"/>
      <c r="C284" s="2"/>
      <c r="D284" s="2"/>
      <c r="E284" s="3"/>
      <c r="F284" s="3"/>
      <c r="G284" s="3"/>
      <c r="H284" s="4"/>
      <c r="I284" s="4"/>
      <c r="J284" s="2"/>
      <c r="K284" s="2"/>
      <c r="L284" s="2"/>
      <c r="M284" s="3"/>
      <c r="N284" s="2"/>
      <c r="O284" s="2"/>
      <c r="P284" s="2"/>
      <c r="Q284" s="2"/>
      <c r="R284" s="2"/>
      <c r="S284" s="2"/>
      <c r="T284" s="2"/>
      <c r="U284" s="2"/>
      <c r="V284" s="3"/>
      <c r="W284" s="3"/>
      <c r="X284" s="4"/>
      <c r="Y284" s="2"/>
      <c r="Z284" s="4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:45" ht="15.75" customHeight="1">
      <c r="A285" s="2"/>
      <c r="B285" s="2"/>
      <c r="C285" s="2"/>
      <c r="D285" s="2"/>
      <c r="E285" s="3"/>
      <c r="F285" s="3"/>
      <c r="G285" s="3"/>
      <c r="H285" s="4"/>
      <c r="I285" s="4"/>
      <c r="J285" s="2"/>
      <c r="K285" s="2"/>
      <c r="L285" s="2"/>
      <c r="M285" s="3"/>
      <c r="N285" s="2"/>
      <c r="O285" s="2"/>
      <c r="P285" s="2"/>
      <c r="Q285" s="2"/>
      <c r="R285" s="2"/>
      <c r="S285" s="2"/>
      <c r="T285" s="2"/>
      <c r="U285" s="2"/>
      <c r="V285" s="3"/>
      <c r="W285" s="3"/>
      <c r="X285" s="4"/>
      <c r="Y285" s="2"/>
      <c r="Z285" s="4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:45" ht="15.75" customHeight="1">
      <c r="A286" s="2"/>
      <c r="B286" s="2"/>
      <c r="C286" s="2"/>
      <c r="D286" s="2"/>
      <c r="E286" s="3"/>
      <c r="F286" s="3"/>
      <c r="G286" s="3"/>
      <c r="H286" s="4"/>
      <c r="I286" s="4"/>
      <c r="J286" s="2"/>
      <c r="K286" s="2"/>
      <c r="L286" s="2"/>
      <c r="M286" s="3"/>
      <c r="N286" s="2"/>
      <c r="O286" s="2"/>
      <c r="P286" s="2"/>
      <c r="Q286" s="2"/>
      <c r="R286" s="2"/>
      <c r="S286" s="2"/>
      <c r="T286" s="2"/>
      <c r="U286" s="2"/>
      <c r="V286" s="3"/>
      <c r="W286" s="3"/>
      <c r="X286" s="4"/>
      <c r="Y286" s="2"/>
      <c r="Z286" s="4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:45" ht="15.75" customHeight="1">
      <c r="A287" s="2"/>
      <c r="B287" s="2"/>
      <c r="C287" s="2"/>
      <c r="D287" s="2"/>
      <c r="E287" s="3"/>
      <c r="F287" s="3"/>
      <c r="G287" s="3"/>
      <c r="H287" s="4"/>
      <c r="I287" s="4"/>
      <c r="J287" s="2"/>
      <c r="K287" s="2"/>
      <c r="L287" s="2"/>
      <c r="M287" s="3"/>
      <c r="N287" s="2"/>
      <c r="O287" s="2"/>
      <c r="P287" s="2"/>
      <c r="Q287" s="2"/>
      <c r="R287" s="2"/>
      <c r="S287" s="2"/>
      <c r="T287" s="2"/>
      <c r="U287" s="2"/>
      <c r="V287" s="3"/>
      <c r="W287" s="3"/>
      <c r="X287" s="4"/>
      <c r="Y287" s="2"/>
      <c r="Z287" s="4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:45" ht="15.75" customHeight="1">
      <c r="A288" s="2"/>
      <c r="B288" s="2"/>
      <c r="C288" s="2"/>
      <c r="D288" s="2"/>
      <c r="E288" s="3"/>
      <c r="F288" s="3"/>
      <c r="G288" s="3"/>
      <c r="H288" s="4"/>
      <c r="I288" s="4"/>
      <c r="J288" s="2"/>
      <c r="K288" s="2"/>
      <c r="L288" s="2"/>
      <c r="M288" s="3"/>
      <c r="N288" s="2"/>
      <c r="O288" s="2"/>
      <c r="P288" s="2"/>
      <c r="Q288" s="2"/>
      <c r="R288" s="2"/>
      <c r="S288" s="2"/>
      <c r="T288" s="2"/>
      <c r="U288" s="2"/>
      <c r="V288" s="3"/>
      <c r="W288" s="3"/>
      <c r="X288" s="4"/>
      <c r="Y288" s="2"/>
      <c r="Z288" s="4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:45" ht="15.75" customHeight="1">
      <c r="A289" s="2"/>
      <c r="B289" s="2"/>
      <c r="C289" s="2"/>
      <c r="D289" s="2"/>
      <c r="E289" s="3"/>
      <c r="F289" s="3"/>
      <c r="G289" s="3"/>
      <c r="H289" s="4"/>
      <c r="I289" s="4"/>
      <c r="J289" s="2"/>
      <c r="K289" s="2"/>
      <c r="L289" s="2"/>
      <c r="M289" s="3"/>
      <c r="N289" s="2"/>
      <c r="O289" s="2"/>
      <c r="P289" s="2"/>
      <c r="Q289" s="2"/>
      <c r="R289" s="2"/>
      <c r="S289" s="2"/>
      <c r="T289" s="2"/>
      <c r="U289" s="2"/>
      <c r="V289" s="3"/>
      <c r="W289" s="3"/>
      <c r="X289" s="4"/>
      <c r="Y289" s="2"/>
      <c r="Z289" s="4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:45" ht="15.75" customHeight="1">
      <c r="A290" s="2"/>
      <c r="B290" s="2"/>
      <c r="C290" s="2"/>
      <c r="D290" s="2"/>
      <c r="E290" s="3"/>
      <c r="F290" s="3"/>
      <c r="G290" s="3"/>
      <c r="H290" s="4"/>
      <c r="I290" s="4"/>
      <c r="J290" s="2"/>
      <c r="K290" s="2"/>
      <c r="L290" s="2"/>
      <c r="M290" s="3"/>
      <c r="N290" s="2"/>
      <c r="O290" s="2"/>
      <c r="P290" s="2"/>
      <c r="Q290" s="2"/>
      <c r="R290" s="2"/>
      <c r="S290" s="2"/>
      <c r="T290" s="2"/>
      <c r="U290" s="2"/>
      <c r="V290" s="3"/>
      <c r="W290" s="3"/>
      <c r="X290" s="4"/>
      <c r="Y290" s="2"/>
      <c r="Z290" s="4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:45" ht="15.75" customHeight="1">
      <c r="A291" s="2"/>
      <c r="B291" s="2"/>
      <c r="C291" s="2"/>
      <c r="D291" s="2"/>
      <c r="E291" s="3"/>
      <c r="F291" s="3"/>
      <c r="G291" s="3"/>
      <c r="H291" s="4"/>
      <c r="I291" s="4"/>
      <c r="J291" s="2"/>
      <c r="K291" s="2"/>
      <c r="L291" s="2"/>
      <c r="M291" s="3"/>
      <c r="N291" s="2"/>
      <c r="O291" s="2"/>
      <c r="P291" s="2"/>
      <c r="Q291" s="2"/>
      <c r="R291" s="2"/>
      <c r="S291" s="2"/>
      <c r="T291" s="2"/>
      <c r="U291" s="2"/>
      <c r="V291" s="3"/>
      <c r="W291" s="3"/>
      <c r="X291" s="4"/>
      <c r="Y291" s="2"/>
      <c r="Z291" s="4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:45" ht="15.75" customHeight="1">
      <c r="A292" s="2"/>
      <c r="B292" s="2"/>
      <c r="C292" s="2"/>
      <c r="D292" s="2"/>
      <c r="E292" s="3"/>
      <c r="F292" s="3"/>
      <c r="G292" s="3"/>
      <c r="H292" s="4"/>
      <c r="I292" s="4"/>
      <c r="J292" s="2"/>
      <c r="K292" s="2"/>
      <c r="L292" s="2"/>
      <c r="M292" s="3"/>
      <c r="N292" s="2"/>
      <c r="O292" s="2"/>
      <c r="P292" s="2"/>
      <c r="Q292" s="2"/>
      <c r="R292" s="2"/>
      <c r="S292" s="2"/>
      <c r="T292" s="2"/>
      <c r="U292" s="2"/>
      <c r="V292" s="3"/>
      <c r="W292" s="3"/>
      <c r="X292" s="4"/>
      <c r="Y292" s="2"/>
      <c r="Z292" s="4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:45" ht="15.75" customHeight="1">
      <c r="A293" s="2"/>
      <c r="B293" s="2"/>
      <c r="C293" s="2"/>
      <c r="D293" s="2"/>
      <c r="E293" s="3"/>
      <c r="F293" s="3"/>
      <c r="G293" s="3"/>
      <c r="H293" s="4"/>
      <c r="I293" s="4"/>
      <c r="J293" s="2"/>
      <c r="K293" s="2"/>
      <c r="L293" s="2"/>
      <c r="M293" s="3"/>
      <c r="N293" s="2"/>
      <c r="O293" s="2"/>
      <c r="P293" s="2"/>
      <c r="Q293" s="2"/>
      <c r="R293" s="2"/>
      <c r="S293" s="2"/>
      <c r="T293" s="2"/>
      <c r="U293" s="2"/>
      <c r="V293" s="3"/>
      <c r="W293" s="3"/>
      <c r="X293" s="4"/>
      <c r="Y293" s="2"/>
      <c r="Z293" s="4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:45" ht="15.75" customHeight="1">
      <c r="A294" s="2"/>
      <c r="B294" s="2"/>
      <c r="C294" s="2"/>
      <c r="D294" s="2"/>
      <c r="E294" s="3"/>
      <c r="F294" s="3"/>
      <c r="G294" s="3"/>
      <c r="H294" s="4"/>
      <c r="I294" s="4"/>
      <c r="J294" s="2"/>
      <c r="K294" s="2"/>
      <c r="L294" s="2"/>
      <c r="M294" s="3"/>
      <c r="N294" s="2"/>
      <c r="O294" s="2"/>
      <c r="P294" s="2"/>
      <c r="Q294" s="2"/>
      <c r="R294" s="2"/>
      <c r="S294" s="2"/>
      <c r="T294" s="2"/>
      <c r="U294" s="2"/>
      <c r="V294" s="3"/>
      <c r="W294" s="3"/>
      <c r="X294" s="4"/>
      <c r="Y294" s="2"/>
      <c r="Z294" s="4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:45" ht="15.75" customHeight="1">
      <c r="A295" s="2"/>
      <c r="B295" s="2"/>
      <c r="C295" s="2"/>
      <c r="D295" s="2"/>
      <c r="E295" s="3"/>
      <c r="F295" s="3"/>
      <c r="G295" s="3"/>
      <c r="H295" s="4"/>
      <c r="I295" s="4"/>
      <c r="J295" s="2"/>
      <c r="K295" s="2"/>
      <c r="L295" s="2"/>
      <c r="M295" s="3"/>
      <c r="N295" s="2"/>
      <c r="O295" s="2"/>
      <c r="P295" s="2"/>
      <c r="Q295" s="2"/>
      <c r="R295" s="2"/>
      <c r="S295" s="2"/>
      <c r="T295" s="2"/>
      <c r="U295" s="2"/>
      <c r="V295" s="3"/>
      <c r="W295" s="3"/>
      <c r="X295" s="4"/>
      <c r="Y295" s="2"/>
      <c r="Z295" s="4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:45" ht="15.75" customHeight="1">
      <c r="A296" s="2"/>
      <c r="B296" s="2"/>
      <c r="C296" s="2"/>
      <c r="D296" s="2"/>
      <c r="E296" s="3"/>
      <c r="F296" s="3"/>
      <c r="G296" s="3"/>
      <c r="H296" s="4"/>
      <c r="I296" s="4"/>
      <c r="J296" s="2"/>
      <c r="K296" s="2"/>
      <c r="L296" s="2"/>
      <c r="M296" s="3"/>
      <c r="N296" s="2"/>
      <c r="O296" s="2"/>
      <c r="P296" s="2"/>
      <c r="Q296" s="2"/>
      <c r="R296" s="2"/>
      <c r="S296" s="2"/>
      <c r="T296" s="2"/>
      <c r="U296" s="2"/>
      <c r="V296" s="3"/>
      <c r="W296" s="3"/>
      <c r="X296" s="4"/>
      <c r="Y296" s="2"/>
      <c r="Z296" s="4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:45" ht="15.75" customHeight="1">
      <c r="A297" s="2"/>
      <c r="B297" s="2"/>
      <c r="C297" s="2"/>
      <c r="D297" s="2"/>
      <c r="E297" s="3"/>
      <c r="F297" s="3"/>
      <c r="G297" s="3"/>
      <c r="H297" s="4"/>
      <c r="I297" s="4"/>
      <c r="J297" s="2"/>
      <c r="K297" s="2"/>
      <c r="L297" s="2"/>
      <c r="M297" s="3"/>
      <c r="N297" s="2"/>
      <c r="O297" s="2"/>
      <c r="P297" s="2"/>
      <c r="Q297" s="2"/>
      <c r="R297" s="2"/>
      <c r="S297" s="2"/>
      <c r="T297" s="2"/>
      <c r="U297" s="2"/>
      <c r="V297" s="3"/>
      <c r="W297" s="3"/>
      <c r="X297" s="4"/>
      <c r="Y297" s="2"/>
      <c r="Z297" s="4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:45" ht="15.75" customHeight="1">
      <c r="A298" s="2"/>
      <c r="B298" s="2"/>
      <c r="C298" s="2"/>
      <c r="D298" s="2"/>
      <c r="E298" s="3"/>
      <c r="F298" s="3"/>
      <c r="G298" s="3"/>
      <c r="H298" s="4"/>
      <c r="I298" s="4"/>
      <c r="J298" s="2"/>
      <c r="K298" s="2"/>
      <c r="L298" s="2"/>
      <c r="M298" s="3"/>
      <c r="N298" s="2"/>
      <c r="O298" s="2"/>
      <c r="P298" s="2"/>
      <c r="Q298" s="2"/>
      <c r="R298" s="2"/>
      <c r="S298" s="2"/>
      <c r="T298" s="2"/>
      <c r="U298" s="2"/>
      <c r="V298" s="3"/>
      <c r="W298" s="3"/>
      <c r="X298" s="4"/>
      <c r="Y298" s="2"/>
      <c r="Z298" s="4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:45" ht="15.75" customHeight="1">
      <c r="A299" s="2"/>
      <c r="B299" s="2"/>
      <c r="C299" s="2"/>
      <c r="D299" s="2"/>
      <c r="E299" s="3"/>
      <c r="F299" s="3"/>
      <c r="G299" s="3"/>
      <c r="H299" s="4"/>
      <c r="I299" s="4"/>
      <c r="J299" s="2"/>
      <c r="K299" s="2"/>
      <c r="L299" s="2"/>
      <c r="M299" s="3"/>
      <c r="N299" s="2"/>
      <c r="O299" s="2"/>
      <c r="P299" s="2"/>
      <c r="Q299" s="2"/>
      <c r="R299" s="2"/>
      <c r="S299" s="2"/>
      <c r="T299" s="2"/>
      <c r="U299" s="2"/>
      <c r="V299" s="3"/>
      <c r="W299" s="3"/>
      <c r="X299" s="4"/>
      <c r="Y299" s="2"/>
      <c r="Z299" s="4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:45" ht="15.75" customHeight="1">
      <c r="A300" s="2"/>
      <c r="B300" s="2"/>
      <c r="C300" s="2"/>
      <c r="D300" s="2"/>
      <c r="E300" s="3"/>
      <c r="F300" s="3"/>
      <c r="G300" s="3"/>
      <c r="H300" s="4"/>
      <c r="I300" s="4"/>
      <c r="J300" s="2"/>
      <c r="K300" s="2"/>
      <c r="L300" s="2"/>
      <c r="M300" s="3"/>
      <c r="N300" s="2"/>
      <c r="O300" s="2"/>
      <c r="P300" s="2"/>
      <c r="Q300" s="2"/>
      <c r="R300" s="2"/>
      <c r="S300" s="2"/>
      <c r="T300" s="2"/>
      <c r="U300" s="2"/>
      <c r="V300" s="3"/>
      <c r="W300" s="3"/>
      <c r="X300" s="4"/>
      <c r="Y300" s="2"/>
      <c r="Z300" s="4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:45" ht="15.75" customHeight="1">
      <c r="A301" s="2"/>
      <c r="B301" s="2"/>
      <c r="C301" s="2"/>
      <c r="D301" s="2"/>
      <c r="E301" s="3"/>
      <c r="F301" s="3"/>
      <c r="G301" s="3"/>
      <c r="H301" s="4"/>
      <c r="I301" s="4"/>
      <c r="J301" s="2"/>
      <c r="K301" s="2"/>
      <c r="L301" s="2"/>
      <c r="M301" s="3"/>
      <c r="N301" s="2"/>
      <c r="O301" s="2"/>
      <c r="P301" s="2"/>
      <c r="Q301" s="2"/>
      <c r="R301" s="2"/>
      <c r="S301" s="2"/>
      <c r="T301" s="2"/>
      <c r="U301" s="2"/>
      <c r="V301" s="3"/>
      <c r="W301" s="3"/>
      <c r="X301" s="4"/>
      <c r="Y301" s="2"/>
      <c r="Z301" s="4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:45" ht="15.75" customHeight="1">
      <c r="A302" s="2"/>
      <c r="B302" s="2"/>
      <c r="C302" s="2"/>
      <c r="D302" s="2"/>
      <c r="E302" s="3"/>
      <c r="F302" s="3"/>
      <c r="G302" s="3"/>
      <c r="H302" s="4"/>
      <c r="I302" s="4"/>
      <c r="J302" s="2"/>
      <c r="K302" s="2"/>
      <c r="L302" s="2"/>
      <c r="M302" s="3"/>
      <c r="N302" s="2"/>
      <c r="O302" s="2"/>
      <c r="P302" s="2"/>
      <c r="Q302" s="2"/>
      <c r="R302" s="2"/>
      <c r="S302" s="2"/>
      <c r="T302" s="2"/>
      <c r="U302" s="2"/>
      <c r="V302" s="3"/>
      <c r="W302" s="3"/>
      <c r="X302" s="4"/>
      <c r="Y302" s="2"/>
      <c r="Z302" s="4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:45" ht="15.75" customHeight="1">
      <c r="A303" s="2"/>
      <c r="B303" s="2"/>
      <c r="C303" s="2"/>
      <c r="D303" s="2"/>
      <c r="E303" s="3"/>
      <c r="F303" s="3"/>
      <c r="G303" s="3"/>
      <c r="H303" s="4"/>
      <c r="I303" s="4"/>
      <c r="J303" s="2"/>
      <c r="K303" s="2"/>
      <c r="L303" s="2"/>
      <c r="M303" s="3"/>
      <c r="N303" s="2"/>
      <c r="O303" s="2"/>
      <c r="P303" s="2"/>
      <c r="Q303" s="2"/>
      <c r="R303" s="2"/>
      <c r="S303" s="2"/>
      <c r="T303" s="2"/>
      <c r="U303" s="2"/>
      <c r="V303" s="3"/>
      <c r="W303" s="3"/>
      <c r="X303" s="4"/>
      <c r="Y303" s="2"/>
      <c r="Z303" s="4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:45" ht="15.75" customHeight="1">
      <c r="A304" s="2"/>
      <c r="B304" s="2"/>
      <c r="C304" s="2"/>
      <c r="D304" s="2"/>
      <c r="E304" s="3"/>
      <c r="F304" s="3"/>
      <c r="G304" s="3"/>
      <c r="H304" s="4"/>
      <c r="I304" s="4"/>
      <c r="J304" s="2"/>
      <c r="K304" s="2"/>
      <c r="L304" s="2"/>
      <c r="M304" s="3"/>
      <c r="N304" s="2"/>
      <c r="O304" s="2"/>
      <c r="P304" s="2"/>
      <c r="Q304" s="2"/>
      <c r="R304" s="2"/>
      <c r="S304" s="2"/>
      <c r="T304" s="2"/>
      <c r="U304" s="2"/>
      <c r="V304" s="3"/>
      <c r="W304" s="3"/>
      <c r="X304" s="4"/>
      <c r="Y304" s="2"/>
      <c r="Z304" s="4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:45" ht="15.75" customHeight="1">
      <c r="A305" s="2"/>
      <c r="B305" s="2"/>
      <c r="C305" s="2"/>
      <c r="D305" s="2"/>
      <c r="E305" s="3"/>
      <c r="F305" s="3"/>
      <c r="G305" s="3"/>
      <c r="H305" s="4"/>
      <c r="I305" s="4"/>
      <c r="J305" s="2"/>
      <c r="K305" s="2"/>
      <c r="L305" s="2"/>
      <c r="M305" s="3"/>
      <c r="N305" s="2"/>
      <c r="O305" s="2"/>
      <c r="P305" s="2"/>
      <c r="Q305" s="2"/>
      <c r="R305" s="2"/>
      <c r="S305" s="2"/>
      <c r="T305" s="2"/>
      <c r="U305" s="2"/>
      <c r="V305" s="3"/>
      <c r="W305" s="3"/>
      <c r="X305" s="4"/>
      <c r="Y305" s="2"/>
      <c r="Z305" s="4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:45" ht="15.75" customHeight="1">
      <c r="A306" s="2"/>
      <c r="B306" s="2"/>
      <c r="C306" s="2"/>
      <c r="D306" s="2"/>
      <c r="E306" s="3"/>
      <c r="F306" s="3"/>
      <c r="G306" s="3"/>
      <c r="H306" s="4"/>
      <c r="I306" s="4"/>
      <c r="J306" s="2"/>
      <c r="K306" s="2"/>
      <c r="L306" s="2"/>
      <c r="M306" s="3"/>
      <c r="N306" s="2"/>
      <c r="O306" s="2"/>
      <c r="P306" s="2"/>
      <c r="Q306" s="2"/>
      <c r="R306" s="2"/>
      <c r="S306" s="2"/>
      <c r="T306" s="2"/>
      <c r="U306" s="2"/>
      <c r="V306" s="3"/>
      <c r="W306" s="3"/>
      <c r="X306" s="4"/>
      <c r="Y306" s="2"/>
      <c r="Z306" s="4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:45" ht="15.75" customHeight="1">
      <c r="A307" s="2"/>
      <c r="B307" s="2"/>
      <c r="C307" s="2"/>
      <c r="D307" s="2"/>
      <c r="E307" s="3"/>
      <c r="F307" s="3"/>
      <c r="G307" s="3"/>
      <c r="H307" s="4"/>
      <c r="I307" s="4"/>
      <c r="J307" s="2"/>
      <c r="K307" s="2"/>
      <c r="L307" s="2"/>
      <c r="M307" s="3"/>
      <c r="N307" s="2"/>
      <c r="O307" s="2"/>
      <c r="P307" s="2"/>
      <c r="Q307" s="2"/>
      <c r="R307" s="2"/>
      <c r="S307" s="2"/>
      <c r="T307" s="2"/>
      <c r="U307" s="2"/>
      <c r="V307" s="3"/>
      <c r="W307" s="3"/>
      <c r="X307" s="4"/>
      <c r="Y307" s="2"/>
      <c r="Z307" s="4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:45" ht="15.75" customHeight="1">
      <c r="A308" s="2"/>
      <c r="B308" s="2"/>
      <c r="C308" s="2"/>
      <c r="D308" s="2"/>
      <c r="E308" s="3"/>
      <c r="F308" s="3"/>
      <c r="G308" s="3"/>
      <c r="H308" s="4"/>
      <c r="I308" s="4"/>
      <c r="J308" s="2"/>
      <c r="K308" s="2"/>
      <c r="L308" s="2"/>
      <c r="M308" s="3"/>
      <c r="N308" s="2"/>
      <c r="O308" s="2"/>
      <c r="P308" s="2"/>
      <c r="Q308" s="2"/>
      <c r="R308" s="2"/>
      <c r="S308" s="2"/>
      <c r="T308" s="2"/>
      <c r="U308" s="2"/>
      <c r="V308" s="3"/>
      <c r="W308" s="3"/>
      <c r="X308" s="4"/>
      <c r="Y308" s="2"/>
      <c r="Z308" s="4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:45" ht="15.75" customHeight="1">
      <c r="A309" s="2"/>
      <c r="B309" s="2"/>
      <c r="C309" s="2"/>
      <c r="D309" s="2"/>
      <c r="E309" s="3"/>
      <c r="F309" s="3"/>
      <c r="G309" s="3"/>
      <c r="H309" s="4"/>
      <c r="I309" s="4"/>
      <c r="J309" s="2"/>
      <c r="K309" s="2"/>
      <c r="L309" s="2"/>
      <c r="M309" s="3"/>
      <c r="N309" s="2"/>
      <c r="O309" s="2"/>
      <c r="P309" s="2"/>
      <c r="Q309" s="2"/>
      <c r="R309" s="2"/>
      <c r="S309" s="2"/>
      <c r="T309" s="2"/>
      <c r="U309" s="2"/>
      <c r="V309" s="3"/>
      <c r="W309" s="3"/>
      <c r="X309" s="4"/>
      <c r="Y309" s="2"/>
      <c r="Z309" s="4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:45" ht="15.75" customHeight="1">
      <c r="A310" s="2"/>
      <c r="B310" s="2"/>
      <c r="C310" s="2"/>
      <c r="D310" s="2"/>
      <c r="E310" s="3"/>
      <c r="F310" s="3"/>
      <c r="G310" s="3"/>
      <c r="H310" s="4"/>
      <c r="I310" s="4"/>
      <c r="J310" s="2"/>
      <c r="K310" s="2"/>
      <c r="L310" s="2"/>
      <c r="M310" s="3"/>
      <c r="N310" s="2"/>
      <c r="O310" s="2"/>
      <c r="P310" s="2"/>
      <c r="Q310" s="2"/>
      <c r="R310" s="2"/>
      <c r="S310" s="2"/>
      <c r="T310" s="2"/>
      <c r="U310" s="2"/>
      <c r="V310" s="3"/>
      <c r="W310" s="3"/>
      <c r="X310" s="4"/>
      <c r="Y310" s="2"/>
      <c r="Z310" s="4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:45" ht="15.75" customHeight="1">
      <c r="A311" s="2"/>
      <c r="B311" s="2"/>
      <c r="C311" s="2"/>
      <c r="D311" s="2"/>
      <c r="E311" s="3"/>
      <c r="F311" s="3"/>
      <c r="G311" s="3"/>
      <c r="H311" s="4"/>
      <c r="I311" s="4"/>
      <c r="J311" s="2"/>
      <c r="K311" s="2"/>
      <c r="L311" s="2"/>
      <c r="M311" s="3"/>
      <c r="N311" s="2"/>
      <c r="O311" s="2"/>
      <c r="P311" s="2"/>
      <c r="Q311" s="2"/>
      <c r="R311" s="2"/>
      <c r="S311" s="2"/>
      <c r="T311" s="2"/>
      <c r="U311" s="2"/>
      <c r="V311" s="3"/>
      <c r="W311" s="3"/>
      <c r="X311" s="4"/>
      <c r="Y311" s="2"/>
      <c r="Z311" s="4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:45" ht="15.75" customHeight="1">
      <c r="A312" s="2"/>
      <c r="B312" s="2"/>
      <c r="C312" s="2"/>
      <c r="D312" s="2"/>
      <c r="E312" s="3"/>
      <c r="F312" s="3"/>
      <c r="G312" s="3"/>
      <c r="H312" s="4"/>
      <c r="I312" s="4"/>
      <c r="J312" s="2"/>
      <c r="K312" s="2"/>
      <c r="L312" s="2"/>
      <c r="M312" s="3"/>
      <c r="N312" s="2"/>
      <c r="O312" s="2"/>
      <c r="P312" s="2"/>
      <c r="Q312" s="2"/>
      <c r="R312" s="2"/>
      <c r="S312" s="2"/>
      <c r="T312" s="2"/>
      <c r="U312" s="2"/>
      <c r="V312" s="3"/>
      <c r="W312" s="3"/>
      <c r="X312" s="4"/>
      <c r="Y312" s="2"/>
      <c r="Z312" s="4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:45" ht="15.75" customHeight="1">
      <c r="A313" s="2"/>
      <c r="B313" s="2"/>
      <c r="C313" s="2"/>
      <c r="D313" s="2"/>
      <c r="E313" s="3"/>
      <c r="F313" s="3"/>
      <c r="G313" s="3"/>
      <c r="H313" s="4"/>
      <c r="I313" s="4"/>
      <c r="J313" s="2"/>
      <c r="K313" s="2"/>
      <c r="L313" s="2"/>
      <c r="M313" s="3"/>
      <c r="N313" s="2"/>
      <c r="O313" s="2"/>
      <c r="P313" s="2"/>
      <c r="Q313" s="2"/>
      <c r="R313" s="2"/>
      <c r="S313" s="2"/>
      <c r="T313" s="2"/>
      <c r="U313" s="2"/>
      <c r="V313" s="3"/>
      <c r="W313" s="3"/>
      <c r="X313" s="4"/>
      <c r="Y313" s="2"/>
      <c r="Z313" s="4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:45" ht="15.75" customHeight="1">
      <c r="A314" s="2"/>
      <c r="B314" s="2"/>
      <c r="C314" s="2"/>
      <c r="D314" s="2"/>
      <c r="E314" s="3"/>
      <c r="F314" s="3"/>
      <c r="G314" s="3"/>
      <c r="H314" s="4"/>
      <c r="I314" s="4"/>
      <c r="J314" s="2"/>
      <c r="K314" s="2"/>
      <c r="L314" s="2"/>
      <c r="M314" s="3"/>
      <c r="N314" s="2"/>
      <c r="O314" s="2"/>
      <c r="P314" s="2"/>
      <c r="Q314" s="2"/>
      <c r="R314" s="2"/>
      <c r="S314" s="2"/>
      <c r="T314" s="2"/>
      <c r="U314" s="2"/>
      <c r="V314" s="3"/>
      <c r="W314" s="3"/>
      <c r="X314" s="4"/>
      <c r="Y314" s="2"/>
      <c r="Z314" s="4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:45" ht="15.75" customHeight="1">
      <c r="A315" s="2"/>
      <c r="B315" s="2"/>
      <c r="C315" s="2"/>
      <c r="D315" s="2"/>
      <c r="E315" s="3"/>
      <c r="F315" s="3"/>
      <c r="G315" s="3"/>
      <c r="H315" s="4"/>
      <c r="I315" s="4"/>
      <c r="J315" s="2"/>
      <c r="K315" s="2"/>
      <c r="L315" s="2"/>
      <c r="M315" s="3"/>
      <c r="N315" s="2"/>
      <c r="O315" s="2"/>
      <c r="P315" s="2"/>
      <c r="Q315" s="2"/>
      <c r="R315" s="2"/>
      <c r="S315" s="2"/>
      <c r="T315" s="2"/>
      <c r="U315" s="2"/>
      <c r="V315" s="3"/>
      <c r="W315" s="3"/>
      <c r="X315" s="4"/>
      <c r="Y315" s="2"/>
      <c r="Z315" s="4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:45" ht="15.75" customHeight="1">
      <c r="A316" s="2"/>
      <c r="B316" s="2"/>
      <c r="C316" s="2"/>
      <c r="D316" s="2"/>
      <c r="E316" s="3"/>
      <c r="F316" s="3"/>
      <c r="G316" s="3"/>
      <c r="H316" s="4"/>
      <c r="I316" s="4"/>
      <c r="J316" s="2"/>
      <c r="K316" s="2"/>
      <c r="L316" s="2"/>
      <c r="M316" s="3"/>
      <c r="N316" s="2"/>
      <c r="O316" s="2"/>
      <c r="P316" s="2"/>
      <c r="Q316" s="2"/>
      <c r="R316" s="2"/>
      <c r="S316" s="2"/>
      <c r="T316" s="2"/>
      <c r="U316" s="2"/>
      <c r="V316" s="3"/>
      <c r="W316" s="3"/>
      <c r="X316" s="4"/>
      <c r="Y316" s="2"/>
      <c r="Z316" s="4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:45" ht="15.75" customHeight="1">
      <c r="A317" s="2"/>
      <c r="B317" s="2"/>
      <c r="C317" s="2"/>
      <c r="D317" s="2"/>
      <c r="E317" s="3"/>
      <c r="F317" s="3"/>
      <c r="G317" s="3"/>
      <c r="H317" s="4"/>
      <c r="I317" s="4"/>
      <c r="J317" s="2"/>
      <c r="K317" s="2"/>
      <c r="L317" s="2"/>
      <c r="M317" s="3"/>
      <c r="N317" s="2"/>
      <c r="O317" s="2"/>
      <c r="P317" s="2"/>
      <c r="Q317" s="2"/>
      <c r="R317" s="2"/>
      <c r="S317" s="2"/>
      <c r="T317" s="2"/>
      <c r="U317" s="2"/>
      <c r="V317" s="3"/>
      <c r="W317" s="3"/>
      <c r="X317" s="4"/>
      <c r="Y317" s="2"/>
      <c r="Z317" s="4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:45" ht="15.75" customHeight="1">
      <c r="A318" s="2"/>
      <c r="B318" s="2"/>
      <c r="C318" s="2"/>
      <c r="D318" s="2"/>
      <c r="E318" s="3"/>
      <c r="F318" s="3"/>
      <c r="G318" s="3"/>
      <c r="H318" s="4"/>
      <c r="I318" s="4"/>
      <c r="J318" s="2"/>
      <c r="K318" s="2"/>
      <c r="L318" s="2"/>
      <c r="M318" s="3"/>
      <c r="N318" s="2"/>
      <c r="O318" s="2"/>
      <c r="P318" s="2"/>
      <c r="Q318" s="2"/>
      <c r="R318" s="2"/>
      <c r="S318" s="2"/>
      <c r="T318" s="2"/>
      <c r="U318" s="2"/>
      <c r="V318" s="3"/>
      <c r="W318" s="3"/>
      <c r="X318" s="4"/>
      <c r="Y318" s="2"/>
      <c r="Z318" s="4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:45" ht="15.75" customHeight="1">
      <c r="A319" s="2"/>
      <c r="B319" s="2"/>
      <c r="C319" s="2"/>
      <c r="D319" s="2"/>
      <c r="E319" s="3"/>
      <c r="F319" s="3"/>
      <c r="G319" s="3"/>
      <c r="H319" s="4"/>
      <c r="I319" s="4"/>
      <c r="J319" s="2"/>
      <c r="K319" s="2"/>
      <c r="L319" s="2"/>
      <c r="M319" s="3"/>
      <c r="N319" s="2"/>
      <c r="O319" s="2"/>
      <c r="P319" s="2"/>
      <c r="Q319" s="2"/>
      <c r="R319" s="2"/>
      <c r="S319" s="2"/>
      <c r="T319" s="2"/>
      <c r="U319" s="2"/>
      <c r="V319" s="3"/>
      <c r="W319" s="3"/>
      <c r="X319" s="4"/>
      <c r="Y319" s="2"/>
      <c r="Z319" s="4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:45" ht="15.75" customHeight="1">
      <c r="A320" s="2"/>
      <c r="B320" s="2"/>
      <c r="C320" s="2"/>
      <c r="D320" s="2"/>
      <c r="E320" s="3"/>
      <c r="F320" s="3"/>
      <c r="G320" s="3"/>
      <c r="H320" s="4"/>
      <c r="I320" s="4"/>
      <c r="J320" s="2"/>
      <c r="K320" s="2"/>
      <c r="L320" s="2"/>
      <c r="M320" s="3"/>
      <c r="N320" s="2"/>
      <c r="O320" s="2"/>
      <c r="P320" s="2"/>
      <c r="Q320" s="2"/>
      <c r="R320" s="2"/>
      <c r="S320" s="2"/>
      <c r="T320" s="2"/>
      <c r="U320" s="2"/>
      <c r="V320" s="3"/>
      <c r="W320" s="3"/>
      <c r="X320" s="4"/>
      <c r="Y320" s="2"/>
      <c r="Z320" s="4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  <row r="321" spans="1:45" ht="15.75" customHeight="1">
      <c r="A321" s="2"/>
      <c r="B321" s="2"/>
      <c r="C321" s="2"/>
      <c r="D321" s="2"/>
      <c r="E321" s="3"/>
      <c r="F321" s="3"/>
      <c r="G321" s="3"/>
      <c r="H321" s="4"/>
      <c r="I321" s="4"/>
      <c r="J321" s="2"/>
      <c r="K321" s="2"/>
      <c r="L321" s="2"/>
      <c r="M321" s="3"/>
      <c r="N321" s="2"/>
      <c r="O321" s="2"/>
      <c r="P321" s="2"/>
      <c r="Q321" s="2"/>
      <c r="R321" s="2"/>
      <c r="S321" s="2"/>
      <c r="T321" s="2"/>
      <c r="U321" s="2"/>
      <c r="V321" s="3"/>
      <c r="W321" s="3"/>
      <c r="X321" s="4"/>
      <c r="Y321" s="2"/>
      <c r="Z321" s="4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</row>
    <row r="322" spans="1:45" ht="15.75" customHeight="1">
      <c r="A322" s="2"/>
      <c r="B322" s="2"/>
      <c r="C322" s="2"/>
      <c r="D322" s="2"/>
      <c r="E322" s="3"/>
      <c r="F322" s="3"/>
      <c r="G322" s="3"/>
      <c r="H322" s="4"/>
      <c r="I322" s="4"/>
      <c r="J322" s="2"/>
      <c r="K322" s="2"/>
      <c r="L322" s="2"/>
      <c r="M322" s="3"/>
      <c r="N322" s="2"/>
      <c r="O322" s="2"/>
      <c r="P322" s="2"/>
      <c r="Q322" s="2"/>
      <c r="R322" s="2"/>
      <c r="S322" s="2"/>
      <c r="T322" s="2"/>
      <c r="U322" s="2"/>
      <c r="V322" s="3"/>
      <c r="W322" s="3"/>
      <c r="X322" s="4"/>
      <c r="Y322" s="2"/>
      <c r="Z322" s="4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</row>
    <row r="323" spans="1:45" ht="15.75" customHeight="1">
      <c r="A323" s="2"/>
      <c r="B323" s="2"/>
      <c r="C323" s="2"/>
      <c r="D323" s="2"/>
      <c r="E323" s="3"/>
      <c r="F323" s="3"/>
      <c r="G323" s="3"/>
      <c r="H323" s="4"/>
      <c r="I323" s="4"/>
      <c r="J323" s="2"/>
      <c r="K323" s="2"/>
      <c r="L323" s="2"/>
      <c r="M323" s="3"/>
      <c r="N323" s="2"/>
      <c r="O323" s="2"/>
      <c r="P323" s="2"/>
      <c r="Q323" s="2"/>
      <c r="R323" s="2"/>
      <c r="S323" s="2"/>
      <c r="T323" s="2"/>
      <c r="U323" s="2"/>
      <c r="V323" s="3"/>
      <c r="W323" s="3"/>
      <c r="X323" s="4"/>
      <c r="Y323" s="2"/>
      <c r="Z323" s="4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</row>
    <row r="324" spans="1:45" ht="15.75" customHeight="1">
      <c r="A324" s="2"/>
      <c r="B324" s="2"/>
      <c r="C324" s="2"/>
      <c r="D324" s="2"/>
      <c r="E324" s="3"/>
      <c r="F324" s="3"/>
      <c r="G324" s="3"/>
      <c r="H324" s="4"/>
      <c r="I324" s="4"/>
      <c r="J324" s="2"/>
      <c r="K324" s="2"/>
      <c r="L324" s="2"/>
      <c r="M324" s="3"/>
      <c r="N324" s="2"/>
      <c r="O324" s="2"/>
      <c r="P324" s="2"/>
      <c r="Q324" s="2"/>
      <c r="R324" s="2"/>
      <c r="S324" s="2"/>
      <c r="T324" s="2"/>
      <c r="U324" s="2"/>
      <c r="V324" s="3"/>
      <c r="W324" s="3"/>
      <c r="X324" s="4"/>
      <c r="Y324" s="2"/>
      <c r="Z324" s="4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</row>
    <row r="325" spans="1:45" ht="15.75" customHeight="1">
      <c r="A325" s="2"/>
      <c r="B325" s="2"/>
      <c r="C325" s="2"/>
      <c r="D325" s="2"/>
      <c r="E325" s="3"/>
      <c r="F325" s="3"/>
      <c r="G325" s="3"/>
      <c r="H325" s="4"/>
      <c r="I325" s="4"/>
      <c r="J325" s="2"/>
      <c r="K325" s="2"/>
      <c r="L325" s="2"/>
      <c r="M325" s="3"/>
      <c r="N325" s="2"/>
      <c r="O325" s="2"/>
      <c r="P325" s="2"/>
      <c r="Q325" s="2"/>
      <c r="R325" s="2"/>
      <c r="S325" s="2"/>
      <c r="T325" s="2"/>
      <c r="U325" s="2"/>
      <c r="V325" s="3"/>
      <c r="W325" s="3"/>
      <c r="X325" s="4"/>
      <c r="Y325" s="2"/>
      <c r="Z325" s="4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</row>
    <row r="326" spans="1:45" ht="15.75" customHeight="1">
      <c r="A326" s="2"/>
      <c r="B326" s="2"/>
      <c r="C326" s="2"/>
      <c r="D326" s="2"/>
      <c r="E326" s="3"/>
      <c r="F326" s="3"/>
      <c r="G326" s="3"/>
      <c r="H326" s="4"/>
      <c r="I326" s="4"/>
      <c r="J326" s="2"/>
      <c r="K326" s="2"/>
      <c r="L326" s="2"/>
      <c r="M326" s="3"/>
      <c r="N326" s="2"/>
      <c r="O326" s="2"/>
      <c r="P326" s="2"/>
      <c r="Q326" s="2"/>
      <c r="R326" s="2"/>
      <c r="S326" s="2"/>
      <c r="T326" s="2"/>
      <c r="U326" s="2"/>
      <c r="V326" s="3"/>
      <c r="W326" s="3"/>
      <c r="X326" s="4"/>
      <c r="Y326" s="2"/>
      <c r="Z326" s="4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</row>
    <row r="327" spans="1:45" ht="15.75" customHeight="1">
      <c r="A327" s="2"/>
      <c r="B327" s="2"/>
      <c r="C327" s="2"/>
      <c r="D327" s="2"/>
      <c r="E327" s="3"/>
      <c r="F327" s="3"/>
      <c r="G327" s="3"/>
      <c r="H327" s="4"/>
      <c r="I327" s="4"/>
      <c r="J327" s="2"/>
      <c r="K327" s="2"/>
      <c r="L327" s="2"/>
      <c r="M327" s="3"/>
      <c r="N327" s="2"/>
      <c r="O327" s="2"/>
      <c r="P327" s="2"/>
      <c r="Q327" s="2"/>
      <c r="R327" s="2"/>
      <c r="S327" s="2"/>
      <c r="T327" s="2"/>
      <c r="U327" s="2"/>
      <c r="V327" s="3"/>
      <c r="W327" s="3"/>
      <c r="X327" s="4"/>
      <c r="Y327" s="2"/>
      <c r="Z327" s="4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</row>
    <row r="328" spans="1:45" ht="15.75" customHeight="1">
      <c r="A328" s="2"/>
      <c r="B328" s="2"/>
      <c r="C328" s="2"/>
      <c r="D328" s="2"/>
      <c r="E328" s="3"/>
      <c r="F328" s="3"/>
      <c r="G328" s="3"/>
      <c r="H328" s="4"/>
      <c r="I328" s="4"/>
      <c r="J328" s="2"/>
      <c r="K328" s="2"/>
      <c r="L328" s="2"/>
      <c r="M328" s="3"/>
      <c r="N328" s="2"/>
      <c r="O328" s="2"/>
      <c r="P328" s="2"/>
      <c r="Q328" s="2"/>
      <c r="R328" s="2"/>
      <c r="S328" s="2"/>
      <c r="T328" s="2"/>
      <c r="U328" s="2"/>
      <c r="V328" s="3"/>
      <c r="W328" s="3"/>
      <c r="X328" s="4"/>
      <c r="Y328" s="2"/>
      <c r="Z328" s="4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</row>
    <row r="329" spans="1:45" ht="15.75" customHeight="1">
      <c r="A329" s="2"/>
      <c r="B329" s="2"/>
      <c r="C329" s="2"/>
      <c r="D329" s="2"/>
      <c r="E329" s="3"/>
      <c r="F329" s="3"/>
      <c r="G329" s="3"/>
      <c r="H329" s="4"/>
      <c r="I329" s="4"/>
      <c r="J329" s="2"/>
      <c r="K329" s="2"/>
      <c r="L329" s="2"/>
      <c r="M329" s="3"/>
      <c r="N329" s="2"/>
      <c r="O329" s="2"/>
      <c r="P329" s="2"/>
      <c r="Q329" s="2"/>
      <c r="R329" s="2"/>
      <c r="S329" s="2"/>
      <c r="T329" s="2"/>
      <c r="U329" s="2"/>
      <c r="V329" s="3"/>
      <c r="W329" s="3"/>
      <c r="X329" s="4"/>
      <c r="Y329" s="2"/>
      <c r="Z329" s="4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</row>
    <row r="330" spans="1:45" ht="15.75" customHeight="1">
      <c r="A330" s="2"/>
      <c r="B330" s="2"/>
      <c r="C330" s="2"/>
      <c r="D330" s="2"/>
      <c r="E330" s="3"/>
      <c r="F330" s="3"/>
      <c r="G330" s="3"/>
      <c r="H330" s="4"/>
      <c r="I330" s="4"/>
      <c r="J330" s="2"/>
      <c r="K330" s="2"/>
      <c r="L330" s="2"/>
      <c r="M330" s="3"/>
      <c r="N330" s="2"/>
      <c r="O330" s="2"/>
      <c r="P330" s="2"/>
      <c r="Q330" s="2"/>
      <c r="R330" s="2"/>
      <c r="S330" s="2"/>
      <c r="T330" s="2"/>
      <c r="U330" s="2"/>
      <c r="V330" s="3"/>
      <c r="W330" s="3"/>
      <c r="X330" s="4"/>
      <c r="Y330" s="2"/>
      <c r="Z330" s="4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</row>
    <row r="331" spans="1:45" ht="15.75" customHeight="1">
      <c r="A331" s="2"/>
      <c r="B331" s="2"/>
      <c r="C331" s="2"/>
      <c r="D331" s="2"/>
      <c r="E331" s="3"/>
      <c r="F331" s="3"/>
      <c r="G331" s="3"/>
      <c r="H331" s="4"/>
      <c r="I331" s="4"/>
      <c r="J331" s="2"/>
      <c r="K331" s="2"/>
      <c r="L331" s="2"/>
      <c r="M331" s="3"/>
      <c r="N331" s="2"/>
      <c r="O331" s="2"/>
      <c r="P331" s="2"/>
      <c r="Q331" s="2"/>
      <c r="R331" s="2"/>
      <c r="S331" s="2"/>
      <c r="T331" s="2"/>
      <c r="U331" s="2"/>
      <c r="V331" s="3"/>
      <c r="W331" s="3"/>
      <c r="X331" s="4"/>
      <c r="Y331" s="2"/>
      <c r="Z331" s="4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</row>
    <row r="332" spans="1:45" ht="15.75" customHeight="1">
      <c r="A332" s="2"/>
      <c r="B332" s="2"/>
      <c r="C332" s="2"/>
      <c r="D332" s="2"/>
      <c r="E332" s="3"/>
      <c r="F332" s="3"/>
      <c r="G332" s="3"/>
      <c r="H332" s="4"/>
      <c r="I332" s="4"/>
      <c r="J332" s="2"/>
      <c r="K332" s="2"/>
      <c r="L332" s="2"/>
      <c r="M332" s="3"/>
      <c r="N332" s="2"/>
      <c r="O332" s="2"/>
      <c r="P332" s="2"/>
      <c r="Q332" s="2"/>
      <c r="R332" s="2"/>
      <c r="S332" s="2"/>
      <c r="T332" s="2"/>
      <c r="U332" s="2"/>
      <c r="V332" s="3"/>
      <c r="W332" s="3"/>
      <c r="X332" s="4"/>
      <c r="Y332" s="2"/>
      <c r="Z332" s="4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</row>
    <row r="333" spans="1:45" ht="15.75" customHeight="1">
      <c r="A333" s="2"/>
      <c r="B333" s="2"/>
      <c r="C333" s="2"/>
      <c r="D333" s="2"/>
      <c r="E333" s="3"/>
      <c r="F333" s="3"/>
      <c r="G333" s="3"/>
      <c r="H333" s="4"/>
      <c r="I333" s="4"/>
      <c r="J333" s="2"/>
      <c r="K333" s="2"/>
      <c r="L333" s="2"/>
      <c r="M333" s="3"/>
      <c r="N333" s="2"/>
      <c r="O333" s="2"/>
      <c r="P333" s="2"/>
      <c r="Q333" s="2"/>
      <c r="R333" s="2"/>
      <c r="S333" s="2"/>
      <c r="T333" s="2"/>
      <c r="U333" s="2"/>
      <c r="V333" s="3"/>
      <c r="W333" s="3"/>
      <c r="X333" s="4"/>
      <c r="Y333" s="2"/>
      <c r="Z333" s="4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</row>
    <row r="334" spans="1:45" ht="15.75" customHeight="1">
      <c r="A334" s="2"/>
      <c r="B334" s="2"/>
      <c r="C334" s="2"/>
      <c r="D334" s="2"/>
      <c r="E334" s="3"/>
      <c r="F334" s="3"/>
      <c r="G334" s="3"/>
      <c r="H334" s="4"/>
      <c r="I334" s="4"/>
      <c r="J334" s="2"/>
      <c r="K334" s="2"/>
      <c r="L334" s="2"/>
      <c r="M334" s="3"/>
      <c r="N334" s="2"/>
      <c r="O334" s="2"/>
      <c r="P334" s="2"/>
      <c r="Q334" s="2"/>
      <c r="R334" s="2"/>
      <c r="S334" s="2"/>
      <c r="T334" s="2"/>
      <c r="U334" s="2"/>
      <c r="V334" s="3"/>
      <c r="W334" s="3"/>
      <c r="X334" s="4"/>
      <c r="Y334" s="2"/>
      <c r="Z334" s="4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</row>
    <row r="335" spans="1:45" ht="15.75" customHeight="1">
      <c r="A335" s="2"/>
      <c r="B335" s="2"/>
      <c r="C335" s="2"/>
      <c r="D335" s="2"/>
      <c r="E335" s="3"/>
      <c r="F335" s="3"/>
      <c r="G335" s="3"/>
      <c r="H335" s="4"/>
      <c r="I335" s="4"/>
      <c r="J335" s="2"/>
      <c r="K335" s="2"/>
      <c r="L335" s="2"/>
      <c r="M335" s="3"/>
      <c r="N335" s="2"/>
      <c r="O335" s="2"/>
      <c r="P335" s="2"/>
      <c r="Q335" s="2"/>
      <c r="R335" s="2"/>
      <c r="S335" s="2"/>
      <c r="T335" s="2"/>
      <c r="U335" s="2"/>
      <c r="V335" s="3"/>
      <c r="W335" s="3"/>
      <c r="X335" s="4"/>
      <c r="Y335" s="2"/>
      <c r="Z335" s="4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</row>
    <row r="336" spans="1:45" ht="15.75" customHeight="1">
      <c r="G336" s="111"/>
      <c r="M336" s="111"/>
      <c r="P336" s="2"/>
      <c r="V336" s="170"/>
      <c r="W336" s="170"/>
    </row>
    <row r="337" spans="7:23" ht="15.75" customHeight="1">
      <c r="G337" s="111"/>
      <c r="M337" s="111"/>
      <c r="P337" s="2"/>
      <c r="V337" s="170"/>
      <c r="W337" s="170"/>
    </row>
    <row r="338" spans="7:23" ht="15.75" customHeight="1">
      <c r="G338" s="111"/>
      <c r="M338" s="111"/>
      <c r="P338" s="2"/>
      <c r="V338" s="170"/>
      <c r="W338" s="170"/>
    </row>
    <row r="339" spans="7:23" ht="15.75" customHeight="1">
      <c r="G339" s="111"/>
      <c r="M339" s="111"/>
      <c r="P339" s="2"/>
      <c r="V339" s="170"/>
      <c r="W339" s="170"/>
    </row>
    <row r="340" spans="7:23" ht="15.75" customHeight="1">
      <c r="G340" s="111"/>
      <c r="M340" s="111"/>
      <c r="P340" s="2"/>
      <c r="V340" s="170"/>
      <c r="W340" s="170"/>
    </row>
    <row r="341" spans="7:23" ht="15.75" customHeight="1">
      <c r="G341" s="111"/>
      <c r="M341" s="111"/>
      <c r="P341" s="2"/>
      <c r="V341" s="170"/>
      <c r="W341" s="170"/>
    </row>
    <row r="342" spans="7:23" ht="15.75" customHeight="1">
      <c r="G342" s="111"/>
      <c r="M342" s="111"/>
      <c r="P342" s="2"/>
      <c r="V342" s="170"/>
      <c r="W342" s="170"/>
    </row>
    <row r="343" spans="7:23" ht="15.75" customHeight="1">
      <c r="G343" s="111"/>
      <c r="M343" s="111"/>
      <c r="P343" s="2"/>
      <c r="V343" s="170"/>
      <c r="W343" s="170"/>
    </row>
    <row r="344" spans="7:23" ht="15.75" customHeight="1">
      <c r="G344" s="111"/>
      <c r="M344" s="111"/>
      <c r="P344" s="2"/>
      <c r="V344" s="170"/>
      <c r="W344" s="170"/>
    </row>
    <row r="345" spans="7:23" ht="15.75" customHeight="1">
      <c r="G345" s="111"/>
      <c r="M345" s="111"/>
      <c r="P345" s="2"/>
      <c r="V345" s="170"/>
      <c r="W345" s="170"/>
    </row>
    <row r="346" spans="7:23" ht="15.75" customHeight="1">
      <c r="G346" s="111"/>
      <c r="M346" s="111"/>
      <c r="P346" s="2"/>
      <c r="V346" s="170"/>
      <c r="W346" s="170"/>
    </row>
    <row r="347" spans="7:23" ht="15.75" customHeight="1">
      <c r="G347" s="111"/>
      <c r="M347" s="111"/>
      <c r="P347" s="2"/>
      <c r="V347" s="170"/>
      <c r="W347" s="170"/>
    </row>
    <row r="348" spans="7:23" ht="15.75" customHeight="1">
      <c r="G348" s="111"/>
      <c r="M348" s="111"/>
      <c r="P348" s="2"/>
      <c r="V348" s="170"/>
      <c r="W348" s="170"/>
    </row>
    <row r="349" spans="7:23" ht="15.75" customHeight="1">
      <c r="G349" s="111"/>
      <c r="M349" s="111"/>
      <c r="P349" s="2"/>
      <c r="V349" s="170"/>
      <c r="W349" s="170"/>
    </row>
    <row r="350" spans="7:23" ht="15.75" customHeight="1">
      <c r="G350" s="111"/>
      <c r="M350" s="111"/>
      <c r="P350" s="2"/>
      <c r="V350" s="170"/>
      <c r="W350" s="170"/>
    </row>
    <row r="351" spans="7:23" ht="15.75" customHeight="1">
      <c r="G351" s="111"/>
      <c r="M351" s="111"/>
      <c r="P351" s="2"/>
      <c r="V351" s="170"/>
      <c r="W351" s="170"/>
    </row>
    <row r="352" spans="7:23" ht="15.75" customHeight="1">
      <c r="G352" s="111"/>
      <c r="M352" s="111"/>
      <c r="P352" s="2"/>
      <c r="V352" s="170"/>
      <c r="W352" s="170"/>
    </row>
    <row r="353" spans="7:23" ht="15.75" customHeight="1">
      <c r="G353" s="111"/>
      <c r="M353" s="111"/>
      <c r="P353" s="2"/>
      <c r="V353" s="170"/>
      <c r="W353" s="170"/>
    </row>
    <row r="354" spans="7:23" ht="15.75" customHeight="1">
      <c r="G354" s="111"/>
      <c r="M354" s="111"/>
      <c r="P354" s="2"/>
      <c r="V354" s="170"/>
      <c r="W354" s="170"/>
    </row>
    <row r="355" spans="7:23" ht="15.75" customHeight="1">
      <c r="G355" s="111"/>
      <c r="M355" s="111"/>
      <c r="P355" s="2"/>
      <c r="V355" s="170"/>
      <c r="W355" s="170"/>
    </row>
    <row r="356" spans="7:23" ht="15.75" customHeight="1">
      <c r="G356" s="111"/>
      <c r="M356" s="111"/>
      <c r="P356" s="2"/>
      <c r="V356" s="170"/>
      <c r="W356" s="170"/>
    </row>
    <row r="357" spans="7:23" ht="15.75" customHeight="1">
      <c r="G357" s="111"/>
      <c r="M357" s="111"/>
      <c r="P357" s="2"/>
      <c r="V357" s="170"/>
      <c r="W357" s="170"/>
    </row>
    <row r="358" spans="7:23" ht="15.75" customHeight="1">
      <c r="G358" s="111"/>
      <c r="M358" s="111"/>
      <c r="P358" s="2"/>
      <c r="V358" s="170"/>
      <c r="W358" s="170"/>
    </row>
    <row r="359" spans="7:23" ht="15.75" customHeight="1">
      <c r="G359" s="111"/>
      <c r="M359" s="111"/>
      <c r="P359" s="2"/>
      <c r="V359" s="170"/>
      <c r="W359" s="170"/>
    </row>
    <row r="360" spans="7:23" ht="15.75" customHeight="1">
      <c r="G360" s="111"/>
      <c r="M360" s="111"/>
      <c r="P360" s="2"/>
      <c r="V360" s="170"/>
      <c r="W360" s="170"/>
    </row>
    <row r="361" spans="7:23" ht="15.75" customHeight="1">
      <c r="G361" s="111"/>
      <c r="M361" s="111"/>
      <c r="P361" s="2"/>
      <c r="V361" s="170"/>
      <c r="W361" s="170"/>
    </row>
    <row r="362" spans="7:23" ht="15.75" customHeight="1">
      <c r="G362" s="111"/>
      <c r="M362" s="111"/>
      <c r="P362" s="2"/>
      <c r="V362" s="170"/>
      <c r="W362" s="170"/>
    </row>
    <row r="363" spans="7:23" ht="15.75" customHeight="1">
      <c r="G363" s="111"/>
      <c r="M363" s="111"/>
      <c r="P363" s="2"/>
      <c r="V363" s="170"/>
      <c r="W363" s="170"/>
    </row>
    <row r="364" spans="7:23" ht="15.75" customHeight="1">
      <c r="G364" s="111"/>
      <c r="M364" s="111"/>
      <c r="P364" s="2"/>
      <c r="V364" s="170"/>
      <c r="W364" s="170"/>
    </row>
    <row r="365" spans="7:23" ht="15.75" customHeight="1">
      <c r="G365" s="111"/>
      <c r="M365" s="111"/>
      <c r="P365" s="2"/>
      <c r="V365" s="170"/>
      <c r="W365" s="170"/>
    </row>
    <row r="366" spans="7:23" ht="15.75" customHeight="1">
      <c r="G366" s="111"/>
      <c r="M366" s="111"/>
      <c r="P366" s="2"/>
      <c r="V366" s="170"/>
      <c r="W366" s="170"/>
    </row>
    <row r="367" spans="7:23" ht="15.75" customHeight="1">
      <c r="G367" s="111"/>
      <c r="M367" s="111"/>
      <c r="P367" s="2"/>
      <c r="V367" s="170"/>
      <c r="W367" s="170"/>
    </row>
    <row r="368" spans="7:23" ht="15.75" customHeight="1">
      <c r="G368" s="111"/>
      <c r="M368" s="111"/>
      <c r="P368" s="2"/>
      <c r="V368" s="170"/>
      <c r="W368" s="170"/>
    </row>
    <row r="369" spans="7:23" ht="15.75" customHeight="1">
      <c r="G369" s="111"/>
      <c r="M369" s="111"/>
      <c r="P369" s="2"/>
      <c r="V369" s="170"/>
      <c r="W369" s="170"/>
    </row>
    <row r="370" spans="7:23" ht="15.75" customHeight="1">
      <c r="G370" s="111"/>
      <c r="M370" s="111"/>
      <c r="P370" s="2"/>
      <c r="V370" s="170"/>
      <c r="W370" s="170"/>
    </row>
    <row r="371" spans="7:23" ht="15.75" customHeight="1">
      <c r="G371" s="111"/>
      <c r="M371" s="111"/>
      <c r="P371" s="2"/>
      <c r="V371" s="170"/>
      <c r="W371" s="170"/>
    </row>
    <row r="372" spans="7:23" ht="15.75" customHeight="1">
      <c r="G372" s="111"/>
      <c r="M372" s="111"/>
      <c r="P372" s="2"/>
      <c r="V372" s="170"/>
      <c r="W372" s="170"/>
    </row>
    <row r="373" spans="7:23" ht="15.75" customHeight="1">
      <c r="G373" s="111"/>
      <c r="M373" s="111"/>
      <c r="P373" s="2"/>
      <c r="V373" s="170"/>
      <c r="W373" s="170"/>
    </row>
    <row r="374" spans="7:23" ht="15.75" customHeight="1">
      <c r="G374" s="111"/>
      <c r="M374" s="111"/>
      <c r="P374" s="2"/>
      <c r="V374" s="170"/>
      <c r="W374" s="170"/>
    </row>
    <row r="375" spans="7:23" ht="15.75" customHeight="1">
      <c r="G375" s="111"/>
      <c r="M375" s="111"/>
      <c r="P375" s="2"/>
      <c r="V375" s="170"/>
      <c r="W375" s="170"/>
    </row>
    <row r="376" spans="7:23" ht="15.75" customHeight="1">
      <c r="G376" s="111"/>
      <c r="M376" s="111"/>
      <c r="P376" s="2"/>
      <c r="V376" s="170"/>
      <c r="W376" s="170"/>
    </row>
    <row r="377" spans="7:23" ht="15.75" customHeight="1">
      <c r="G377" s="111"/>
      <c r="M377" s="111"/>
      <c r="P377" s="2"/>
      <c r="V377" s="170"/>
      <c r="W377" s="170"/>
    </row>
    <row r="378" spans="7:23" ht="15.75" customHeight="1">
      <c r="G378" s="111"/>
      <c r="M378" s="111"/>
      <c r="P378" s="2"/>
      <c r="V378" s="170"/>
      <c r="W378" s="170"/>
    </row>
    <row r="379" spans="7:23" ht="15.75" customHeight="1">
      <c r="G379" s="111"/>
      <c r="M379" s="111"/>
      <c r="P379" s="2"/>
      <c r="V379" s="170"/>
      <c r="W379" s="170"/>
    </row>
    <row r="380" spans="7:23" ht="15.75" customHeight="1">
      <c r="G380" s="111"/>
      <c r="M380" s="111"/>
      <c r="P380" s="2"/>
      <c r="V380" s="170"/>
      <c r="W380" s="170"/>
    </row>
    <row r="381" spans="7:23" ht="15.75" customHeight="1">
      <c r="G381" s="111"/>
      <c r="M381" s="111"/>
      <c r="P381" s="2"/>
      <c r="V381" s="170"/>
      <c r="W381" s="170"/>
    </row>
    <row r="382" spans="7:23" ht="15.75" customHeight="1">
      <c r="G382" s="111"/>
      <c r="M382" s="111"/>
      <c r="P382" s="2"/>
      <c r="V382" s="170"/>
      <c r="W382" s="170"/>
    </row>
    <row r="383" spans="7:23" ht="15.75" customHeight="1">
      <c r="G383" s="111"/>
      <c r="M383" s="111"/>
      <c r="P383" s="2"/>
      <c r="V383" s="170"/>
      <c r="W383" s="170"/>
    </row>
    <row r="384" spans="7:23" ht="15.75" customHeight="1">
      <c r="G384" s="111"/>
      <c r="M384" s="111"/>
      <c r="P384" s="2"/>
      <c r="V384" s="170"/>
      <c r="W384" s="170"/>
    </row>
    <row r="385" spans="7:23" ht="15.75" customHeight="1">
      <c r="G385" s="111"/>
      <c r="M385" s="111"/>
      <c r="P385" s="2"/>
      <c r="V385" s="170"/>
      <c r="W385" s="170"/>
    </row>
    <row r="386" spans="7:23" ht="15.75" customHeight="1">
      <c r="G386" s="111"/>
      <c r="M386" s="111"/>
      <c r="P386" s="2"/>
      <c r="V386" s="170"/>
      <c r="W386" s="170"/>
    </row>
    <row r="387" spans="7:23" ht="15.75" customHeight="1">
      <c r="G387" s="111"/>
      <c r="M387" s="111"/>
      <c r="P387" s="2"/>
      <c r="V387" s="170"/>
      <c r="W387" s="170"/>
    </row>
    <row r="388" spans="7:23" ht="15.75" customHeight="1">
      <c r="G388" s="111"/>
      <c r="M388" s="111"/>
      <c r="P388" s="2"/>
      <c r="V388" s="170"/>
      <c r="W388" s="170"/>
    </row>
    <row r="389" spans="7:23" ht="15.75" customHeight="1">
      <c r="G389" s="111"/>
      <c r="M389" s="111"/>
      <c r="P389" s="2"/>
      <c r="V389" s="170"/>
      <c r="W389" s="170"/>
    </row>
    <row r="390" spans="7:23" ht="15.75" customHeight="1">
      <c r="G390" s="111"/>
      <c r="M390" s="111"/>
      <c r="P390" s="2"/>
      <c r="V390" s="170"/>
      <c r="W390" s="170"/>
    </row>
    <row r="391" spans="7:23" ht="15.75" customHeight="1">
      <c r="G391" s="111"/>
      <c r="M391" s="111"/>
      <c r="P391" s="2"/>
      <c r="V391" s="170"/>
      <c r="W391" s="170"/>
    </row>
    <row r="392" spans="7:23" ht="15.75" customHeight="1">
      <c r="G392" s="111"/>
      <c r="M392" s="111"/>
      <c r="P392" s="2"/>
      <c r="V392" s="170"/>
      <c r="W392" s="170"/>
    </row>
    <row r="393" spans="7:23" ht="15.75" customHeight="1">
      <c r="G393" s="111"/>
      <c r="M393" s="111"/>
      <c r="P393" s="2"/>
      <c r="V393" s="170"/>
      <c r="W393" s="170"/>
    </row>
    <row r="394" spans="7:23" ht="15.75" customHeight="1">
      <c r="G394" s="111"/>
      <c r="M394" s="111"/>
      <c r="P394" s="2"/>
      <c r="V394" s="170"/>
      <c r="W394" s="170"/>
    </row>
    <row r="395" spans="7:23" ht="15.75" customHeight="1">
      <c r="G395" s="111"/>
      <c r="M395" s="111"/>
      <c r="P395" s="2"/>
      <c r="V395" s="170"/>
      <c r="W395" s="170"/>
    </row>
    <row r="396" spans="7:23" ht="15.75" customHeight="1">
      <c r="G396" s="111"/>
      <c r="M396" s="111"/>
      <c r="P396" s="2"/>
      <c r="V396" s="170"/>
      <c r="W396" s="170"/>
    </row>
    <row r="397" spans="7:23" ht="15.75" customHeight="1">
      <c r="G397" s="111"/>
      <c r="M397" s="111"/>
      <c r="P397" s="2"/>
      <c r="V397" s="170"/>
      <c r="W397" s="170"/>
    </row>
    <row r="398" spans="7:23" ht="15.75" customHeight="1">
      <c r="G398" s="111"/>
      <c r="M398" s="111"/>
      <c r="P398" s="2"/>
      <c r="V398" s="170"/>
      <c r="W398" s="170"/>
    </row>
    <row r="399" spans="7:23" ht="15.75" customHeight="1">
      <c r="G399" s="111"/>
      <c r="M399" s="111"/>
      <c r="P399" s="2"/>
      <c r="V399" s="170"/>
      <c r="W399" s="170"/>
    </row>
    <row r="400" spans="7:23" ht="15.75" customHeight="1">
      <c r="G400" s="111"/>
      <c r="M400" s="111"/>
      <c r="P400" s="2"/>
      <c r="V400" s="170"/>
      <c r="W400" s="170"/>
    </row>
    <row r="401" spans="7:23" ht="15.75" customHeight="1">
      <c r="G401" s="111"/>
      <c r="M401" s="111"/>
      <c r="P401" s="2"/>
      <c r="V401" s="170"/>
      <c r="W401" s="170"/>
    </row>
    <row r="402" spans="7:23" ht="15.75" customHeight="1">
      <c r="G402" s="111"/>
      <c r="M402" s="111"/>
      <c r="P402" s="2"/>
      <c r="V402" s="170"/>
      <c r="W402" s="170"/>
    </row>
    <row r="403" spans="7:23" ht="15.75" customHeight="1">
      <c r="G403" s="111"/>
      <c r="M403" s="111"/>
      <c r="P403" s="2"/>
      <c r="V403" s="170"/>
      <c r="W403" s="170"/>
    </row>
    <row r="404" spans="7:23" ht="15.75" customHeight="1">
      <c r="G404" s="111"/>
      <c r="M404" s="111"/>
      <c r="P404" s="2"/>
      <c r="V404" s="170"/>
      <c r="W404" s="170"/>
    </row>
    <row r="405" spans="7:23" ht="15.75" customHeight="1">
      <c r="G405" s="111"/>
      <c r="M405" s="111"/>
      <c r="P405" s="2"/>
      <c r="V405" s="170"/>
      <c r="W405" s="170"/>
    </row>
    <row r="406" spans="7:23" ht="15.75" customHeight="1">
      <c r="G406" s="111"/>
      <c r="M406" s="111"/>
      <c r="P406" s="2"/>
      <c r="V406" s="170"/>
      <c r="W406" s="170"/>
    </row>
    <row r="407" spans="7:23" ht="15.75" customHeight="1">
      <c r="G407" s="111"/>
      <c r="M407" s="111"/>
      <c r="P407" s="2"/>
      <c r="V407" s="170"/>
      <c r="W407" s="170"/>
    </row>
    <row r="408" spans="7:23" ht="15.75" customHeight="1">
      <c r="G408" s="111"/>
      <c r="M408" s="111"/>
      <c r="P408" s="2"/>
      <c r="V408" s="170"/>
      <c r="W408" s="170"/>
    </row>
    <row r="409" spans="7:23" ht="15.75" customHeight="1">
      <c r="G409" s="111"/>
      <c r="M409" s="111"/>
      <c r="P409" s="2"/>
      <c r="V409" s="170"/>
      <c r="W409" s="170"/>
    </row>
    <row r="410" spans="7:23" ht="15.75" customHeight="1">
      <c r="G410" s="111"/>
      <c r="M410" s="111"/>
      <c r="P410" s="2"/>
      <c r="V410" s="170"/>
      <c r="W410" s="170"/>
    </row>
    <row r="411" spans="7:23" ht="15.75" customHeight="1">
      <c r="G411" s="111"/>
      <c r="M411" s="111"/>
      <c r="P411" s="2"/>
      <c r="V411" s="170"/>
      <c r="W411" s="170"/>
    </row>
    <row r="412" spans="7:23" ht="15.75" customHeight="1">
      <c r="G412" s="111"/>
      <c r="M412" s="111"/>
      <c r="P412" s="2"/>
      <c r="V412" s="170"/>
      <c r="W412" s="170"/>
    </row>
    <row r="413" spans="7:23" ht="15.75" customHeight="1">
      <c r="G413" s="111"/>
      <c r="M413" s="111"/>
      <c r="P413" s="2"/>
      <c r="V413" s="170"/>
      <c r="W413" s="170"/>
    </row>
    <row r="414" spans="7:23" ht="15.75" customHeight="1">
      <c r="G414" s="111"/>
      <c r="M414" s="111"/>
      <c r="P414" s="2"/>
      <c r="V414" s="170"/>
      <c r="W414" s="170"/>
    </row>
    <row r="415" spans="7:23" ht="15.75" customHeight="1">
      <c r="G415" s="111"/>
      <c r="M415" s="111"/>
      <c r="P415" s="2"/>
      <c r="V415" s="170"/>
      <c r="W415" s="170"/>
    </row>
    <row r="416" spans="7:23" ht="15.75" customHeight="1">
      <c r="G416" s="111"/>
      <c r="M416" s="111"/>
      <c r="P416" s="2"/>
      <c r="V416" s="170"/>
      <c r="W416" s="170"/>
    </row>
    <row r="417" spans="7:23" ht="15.75" customHeight="1">
      <c r="G417" s="111"/>
      <c r="M417" s="111"/>
      <c r="P417" s="2"/>
      <c r="V417" s="170"/>
      <c r="W417" s="170"/>
    </row>
    <row r="418" spans="7:23" ht="15.75" customHeight="1">
      <c r="G418" s="111"/>
      <c r="M418" s="111"/>
      <c r="P418" s="2"/>
      <c r="V418" s="170"/>
      <c r="W418" s="170"/>
    </row>
    <row r="419" spans="7:23" ht="15.75" customHeight="1">
      <c r="G419" s="111"/>
      <c r="M419" s="111"/>
      <c r="P419" s="2"/>
      <c r="V419" s="170"/>
      <c r="W419" s="170"/>
    </row>
    <row r="420" spans="7:23" ht="15.75" customHeight="1">
      <c r="G420" s="111"/>
      <c r="M420" s="111"/>
      <c r="P420" s="2"/>
      <c r="V420" s="170"/>
      <c r="W420" s="170"/>
    </row>
    <row r="421" spans="7:23" ht="15.75" customHeight="1">
      <c r="G421" s="111"/>
      <c r="M421" s="111"/>
      <c r="P421" s="2"/>
      <c r="V421" s="170"/>
      <c r="W421" s="170"/>
    </row>
    <row r="422" spans="7:23" ht="15.75" customHeight="1">
      <c r="G422" s="111"/>
      <c r="M422" s="111"/>
      <c r="P422" s="2"/>
      <c r="V422" s="170"/>
      <c r="W422" s="170"/>
    </row>
    <row r="423" spans="7:23" ht="15.75" customHeight="1">
      <c r="G423" s="111"/>
      <c r="M423" s="111"/>
      <c r="P423" s="2"/>
      <c r="V423" s="170"/>
      <c r="W423" s="170"/>
    </row>
    <row r="424" spans="7:23" ht="15.75" customHeight="1">
      <c r="G424" s="111"/>
      <c r="M424" s="111"/>
      <c r="P424" s="2"/>
      <c r="V424" s="170"/>
      <c r="W424" s="170"/>
    </row>
    <row r="425" spans="7:23" ht="15.75" customHeight="1">
      <c r="G425" s="111"/>
      <c r="M425" s="111"/>
      <c r="P425" s="2"/>
      <c r="V425" s="170"/>
      <c r="W425" s="170"/>
    </row>
    <row r="426" spans="7:23" ht="15.75" customHeight="1">
      <c r="G426" s="111"/>
      <c r="M426" s="111"/>
      <c r="P426" s="2"/>
      <c r="V426" s="170"/>
      <c r="W426" s="170"/>
    </row>
    <row r="427" spans="7:23" ht="15.75" customHeight="1">
      <c r="G427" s="111"/>
      <c r="M427" s="111"/>
      <c r="P427" s="2"/>
      <c r="V427" s="170"/>
      <c r="W427" s="170"/>
    </row>
    <row r="428" spans="7:23" ht="15.75" customHeight="1">
      <c r="G428" s="111"/>
      <c r="M428" s="111"/>
      <c r="P428" s="2"/>
      <c r="V428" s="170"/>
      <c r="W428" s="170"/>
    </row>
    <row r="429" spans="7:23" ht="15.75" customHeight="1">
      <c r="G429" s="111"/>
      <c r="M429" s="111"/>
      <c r="P429" s="2"/>
      <c r="V429" s="170"/>
      <c r="W429" s="170"/>
    </row>
    <row r="430" spans="7:23" ht="15.75" customHeight="1">
      <c r="G430" s="111"/>
      <c r="M430" s="111"/>
      <c r="P430" s="2"/>
      <c r="V430" s="170"/>
      <c r="W430" s="170"/>
    </row>
    <row r="431" spans="7:23" ht="15.75" customHeight="1">
      <c r="G431" s="111"/>
      <c r="M431" s="111"/>
      <c r="P431" s="2"/>
      <c r="V431" s="170"/>
      <c r="W431" s="170"/>
    </row>
    <row r="432" spans="7:23" ht="15.75" customHeight="1">
      <c r="G432" s="111"/>
      <c r="M432" s="111"/>
      <c r="P432" s="2"/>
      <c r="V432" s="170"/>
      <c r="W432" s="170"/>
    </row>
    <row r="433" spans="7:23" ht="15.75" customHeight="1">
      <c r="G433" s="111"/>
      <c r="M433" s="111"/>
      <c r="P433" s="2"/>
      <c r="V433" s="170"/>
      <c r="W433" s="170"/>
    </row>
    <row r="434" spans="7:23" ht="15.75" customHeight="1">
      <c r="G434" s="111"/>
      <c r="M434" s="111"/>
      <c r="P434" s="2"/>
      <c r="V434" s="170"/>
      <c r="W434" s="170"/>
    </row>
    <row r="435" spans="7:23" ht="15.75" customHeight="1">
      <c r="G435" s="111"/>
      <c r="M435" s="111"/>
      <c r="P435" s="2"/>
      <c r="V435" s="170"/>
      <c r="W435" s="170"/>
    </row>
    <row r="436" spans="7:23" ht="15.75" customHeight="1">
      <c r="G436" s="111"/>
      <c r="M436" s="111"/>
      <c r="P436" s="2"/>
      <c r="V436" s="170"/>
      <c r="W436" s="170"/>
    </row>
    <row r="437" spans="7:23" ht="15.75" customHeight="1">
      <c r="G437" s="111"/>
      <c r="M437" s="111"/>
      <c r="P437" s="2"/>
      <c r="V437" s="170"/>
      <c r="W437" s="170"/>
    </row>
    <row r="438" spans="7:23" ht="15.75" customHeight="1">
      <c r="G438" s="111"/>
      <c r="M438" s="111"/>
      <c r="P438" s="2"/>
      <c r="V438" s="170"/>
      <c r="W438" s="170"/>
    </row>
    <row r="439" spans="7:23" ht="15.75" customHeight="1">
      <c r="G439" s="111"/>
      <c r="M439" s="111"/>
      <c r="P439" s="2"/>
      <c r="V439" s="170"/>
      <c r="W439" s="170"/>
    </row>
    <row r="440" spans="7:23" ht="15.75" customHeight="1">
      <c r="G440" s="111"/>
      <c r="M440" s="111"/>
      <c r="P440" s="2"/>
      <c r="V440" s="170"/>
      <c r="W440" s="170"/>
    </row>
    <row r="441" spans="7:23" ht="15.75" customHeight="1">
      <c r="G441" s="111"/>
      <c r="M441" s="111"/>
      <c r="P441" s="2"/>
      <c r="V441" s="170"/>
      <c r="W441" s="170"/>
    </row>
    <row r="442" spans="7:23" ht="15.75" customHeight="1">
      <c r="G442" s="111"/>
      <c r="M442" s="111"/>
      <c r="P442" s="2"/>
      <c r="V442" s="170"/>
      <c r="W442" s="170"/>
    </row>
    <row r="443" spans="7:23" ht="15.75" customHeight="1">
      <c r="G443" s="111"/>
      <c r="M443" s="111"/>
      <c r="P443" s="2"/>
      <c r="V443" s="170"/>
      <c r="W443" s="170"/>
    </row>
    <row r="444" spans="7:23" ht="15.75" customHeight="1">
      <c r="G444" s="111"/>
      <c r="M444" s="111"/>
      <c r="P444" s="2"/>
      <c r="V444" s="170"/>
      <c r="W444" s="170"/>
    </row>
    <row r="445" spans="7:23" ht="15.75" customHeight="1">
      <c r="G445" s="111"/>
      <c r="M445" s="111"/>
      <c r="P445" s="2"/>
      <c r="V445" s="170"/>
      <c r="W445" s="170"/>
    </row>
    <row r="446" spans="7:23" ht="15.75" customHeight="1">
      <c r="G446" s="111"/>
      <c r="M446" s="111"/>
      <c r="P446" s="2"/>
      <c r="V446" s="170"/>
      <c r="W446" s="170"/>
    </row>
    <row r="447" spans="7:23" ht="15.75" customHeight="1">
      <c r="G447" s="111"/>
      <c r="M447" s="111"/>
      <c r="P447" s="2"/>
      <c r="V447" s="170"/>
      <c r="W447" s="170"/>
    </row>
    <row r="448" spans="7:23" ht="15.75" customHeight="1">
      <c r="G448" s="111"/>
      <c r="M448" s="111"/>
      <c r="P448" s="2"/>
      <c r="V448" s="170"/>
      <c r="W448" s="170"/>
    </row>
    <row r="449" spans="7:23" ht="15.75" customHeight="1">
      <c r="G449" s="111"/>
      <c r="M449" s="111"/>
      <c r="P449" s="2"/>
      <c r="V449" s="170"/>
      <c r="W449" s="170"/>
    </row>
    <row r="450" spans="7:23" ht="15.75" customHeight="1">
      <c r="G450" s="111"/>
      <c r="M450" s="111"/>
      <c r="P450" s="2"/>
      <c r="V450" s="170"/>
      <c r="W450" s="170"/>
    </row>
    <row r="451" spans="7:23" ht="15.75" customHeight="1">
      <c r="G451" s="111"/>
      <c r="M451" s="111"/>
      <c r="P451" s="2"/>
      <c r="V451" s="170"/>
      <c r="W451" s="170"/>
    </row>
    <row r="452" spans="7:23" ht="15.75" customHeight="1">
      <c r="G452" s="111"/>
      <c r="M452" s="111"/>
      <c r="P452" s="2"/>
      <c r="V452" s="170"/>
      <c r="W452" s="170"/>
    </row>
    <row r="453" spans="7:23" ht="15.75" customHeight="1">
      <c r="G453" s="111"/>
      <c r="M453" s="111"/>
      <c r="P453" s="2"/>
      <c r="V453" s="170"/>
      <c r="W453" s="170"/>
    </row>
    <row r="454" spans="7:23" ht="15.75" customHeight="1">
      <c r="G454" s="111"/>
      <c r="M454" s="111"/>
      <c r="P454" s="2"/>
      <c r="V454" s="170"/>
      <c r="W454" s="170"/>
    </row>
    <row r="455" spans="7:23" ht="15.75" customHeight="1">
      <c r="G455" s="111"/>
      <c r="M455" s="111"/>
      <c r="P455" s="2"/>
      <c r="V455" s="170"/>
      <c r="W455" s="170"/>
    </row>
    <row r="456" spans="7:23" ht="15.75" customHeight="1">
      <c r="G456" s="111"/>
      <c r="M456" s="111"/>
      <c r="P456" s="2"/>
      <c r="V456" s="170"/>
      <c r="W456" s="170"/>
    </row>
    <row r="457" spans="7:23" ht="15.75" customHeight="1">
      <c r="G457" s="111"/>
      <c r="M457" s="111"/>
      <c r="P457" s="2"/>
      <c r="V457" s="170"/>
      <c r="W457" s="170"/>
    </row>
    <row r="458" spans="7:23" ht="15.75" customHeight="1">
      <c r="G458" s="111"/>
      <c r="M458" s="111"/>
      <c r="P458" s="2"/>
      <c r="V458" s="170"/>
      <c r="W458" s="170"/>
    </row>
    <row r="459" spans="7:23" ht="15.75" customHeight="1">
      <c r="G459" s="111"/>
      <c r="M459" s="111"/>
      <c r="P459" s="2"/>
      <c r="V459" s="170"/>
      <c r="W459" s="170"/>
    </row>
    <row r="460" spans="7:23" ht="15.75" customHeight="1">
      <c r="G460" s="111"/>
      <c r="M460" s="111"/>
      <c r="P460" s="2"/>
      <c r="V460" s="170"/>
      <c r="W460" s="170"/>
    </row>
    <row r="461" spans="7:23" ht="15.75" customHeight="1">
      <c r="G461" s="111"/>
      <c r="M461" s="111"/>
      <c r="P461" s="2"/>
      <c r="V461" s="170"/>
      <c r="W461" s="170"/>
    </row>
    <row r="462" spans="7:23" ht="15.75" customHeight="1">
      <c r="G462" s="111"/>
      <c r="M462" s="111"/>
      <c r="P462" s="2"/>
      <c r="V462" s="170"/>
      <c r="W462" s="170"/>
    </row>
    <row r="463" spans="7:23" ht="15.75" customHeight="1">
      <c r="G463" s="111"/>
      <c r="M463" s="111"/>
      <c r="P463" s="2"/>
      <c r="V463" s="170"/>
      <c r="W463" s="170"/>
    </row>
    <row r="464" spans="7:23" ht="15.75" customHeight="1">
      <c r="G464" s="111"/>
      <c r="M464" s="111"/>
      <c r="P464" s="2"/>
      <c r="V464" s="170"/>
      <c r="W464" s="170"/>
    </row>
    <row r="465" spans="7:23" ht="15.75" customHeight="1">
      <c r="G465" s="111"/>
      <c r="M465" s="111"/>
      <c r="P465" s="2"/>
      <c r="V465" s="170"/>
      <c r="W465" s="170"/>
    </row>
    <row r="466" spans="7:23" ht="15.75" customHeight="1">
      <c r="G466" s="111"/>
      <c r="M466" s="111"/>
      <c r="P466" s="2"/>
      <c r="V466" s="170"/>
      <c r="W466" s="170"/>
    </row>
    <row r="467" spans="7:23" ht="15.75" customHeight="1">
      <c r="G467" s="111"/>
      <c r="M467" s="111"/>
      <c r="P467" s="2"/>
      <c r="V467" s="170"/>
      <c r="W467" s="170"/>
    </row>
    <row r="468" spans="7:23" ht="15.75" customHeight="1">
      <c r="G468" s="111"/>
      <c r="M468" s="111"/>
      <c r="P468" s="2"/>
      <c r="V468" s="170"/>
      <c r="W468" s="170"/>
    </row>
    <row r="469" spans="7:23" ht="15.75" customHeight="1">
      <c r="G469" s="111"/>
      <c r="M469" s="111"/>
      <c r="P469" s="2"/>
      <c r="V469" s="170"/>
      <c r="W469" s="170"/>
    </row>
    <row r="470" spans="7:23" ht="15.75" customHeight="1">
      <c r="G470" s="111"/>
      <c r="M470" s="111"/>
      <c r="P470" s="2"/>
      <c r="V470" s="170"/>
      <c r="W470" s="170"/>
    </row>
    <row r="471" spans="7:23" ht="15.75" customHeight="1">
      <c r="G471" s="111"/>
      <c r="M471" s="111"/>
      <c r="P471" s="2"/>
      <c r="V471" s="170"/>
      <c r="W471" s="170"/>
    </row>
    <row r="472" spans="7:23" ht="15.75" customHeight="1">
      <c r="G472" s="111"/>
      <c r="M472" s="111"/>
      <c r="P472" s="2"/>
      <c r="V472" s="170"/>
      <c r="W472" s="170"/>
    </row>
    <row r="473" spans="7:23" ht="15.75" customHeight="1">
      <c r="G473" s="111"/>
      <c r="M473" s="111"/>
      <c r="P473" s="2"/>
      <c r="V473" s="170"/>
      <c r="W473" s="170"/>
    </row>
    <row r="474" spans="7:23" ht="15.75" customHeight="1">
      <c r="G474" s="111"/>
      <c r="M474" s="111"/>
      <c r="P474" s="2"/>
      <c r="V474" s="170"/>
      <c r="W474" s="170"/>
    </row>
    <row r="475" spans="7:23" ht="15.75" customHeight="1">
      <c r="G475" s="111"/>
      <c r="M475" s="111"/>
      <c r="P475" s="2"/>
      <c r="V475" s="170"/>
      <c r="W475" s="170"/>
    </row>
    <row r="476" spans="7:23" ht="15.75" customHeight="1">
      <c r="G476" s="111"/>
      <c r="M476" s="111"/>
      <c r="P476" s="2"/>
      <c r="V476" s="170"/>
      <c r="W476" s="170"/>
    </row>
    <row r="477" spans="7:23" ht="15.75" customHeight="1">
      <c r="G477" s="111"/>
      <c r="M477" s="111"/>
      <c r="P477" s="2"/>
      <c r="V477" s="170"/>
      <c r="W477" s="170"/>
    </row>
    <row r="478" spans="7:23" ht="15.75" customHeight="1">
      <c r="G478" s="111"/>
      <c r="M478" s="111"/>
      <c r="P478" s="2"/>
      <c r="V478" s="170"/>
      <c r="W478" s="170"/>
    </row>
    <row r="479" spans="7:23" ht="15.75" customHeight="1">
      <c r="G479" s="111"/>
      <c r="M479" s="111"/>
      <c r="P479" s="2"/>
      <c r="V479" s="170"/>
      <c r="W479" s="170"/>
    </row>
    <row r="480" spans="7:23" ht="15.75" customHeight="1">
      <c r="G480" s="111"/>
      <c r="M480" s="111"/>
      <c r="P480" s="2"/>
      <c r="V480" s="170"/>
      <c r="W480" s="170"/>
    </row>
    <row r="481" spans="7:23" ht="15.75" customHeight="1">
      <c r="G481" s="111"/>
      <c r="M481" s="111"/>
      <c r="P481" s="2"/>
      <c r="V481" s="170"/>
      <c r="W481" s="170"/>
    </row>
    <row r="482" spans="7:23" ht="15.75" customHeight="1">
      <c r="G482" s="111"/>
      <c r="M482" s="111"/>
      <c r="P482" s="2"/>
      <c r="V482" s="170"/>
      <c r="W482" s="170"/>
    </row>
    <row r="483" spans="7:23" ht="15.75" customHeight="1">
      <c r="G483" s="111"/>
      <c r="M483" s="111"/>
      <c r="P483" s="2"/>
      <c r="V483" s="170"/>
      <c r="W483" s="170"/>
    </row>
    <row r="484" spans="7:23" ht="15.75" customHeight="1">
      <c r="G484" s="111"/>
      <c r="M484" s="111"/>
      <c r="P484" s="2"/>
      <c r="V484" s="170"/>
      <c r="W484" s="170"/>
    </row>
    <row r="485" spans="7:23" ht="15.75" customHeight="1">
      <c r="G485" s="111"/>
      <c r="M485" s="111"/>
      <c r="P485" s="2"/>
      <c r="V485" s="170"/>
      <c r="W485" s="170"/>
    </row>
    <row r="486" spans="7:23" ht="15.75" customHeight="1">
      <c r="G486" s="111"/>
      <c r="M486" s="111"/>
      <c r="P486" s="2"/>
      <c r="V486" s="170"/>
      <c r="W486" s="170"/>
    </row>
    <row r="487" spans="7:23" ht="15.75" customHeight="1">
      <c r="G487" s="111"/>
      <c r="M487" s="111"/>
      <c r="P487" s="2"/>
      <c r="V487" s="170"/>
      <c r="W487" s="170"/>
    </row>
    <row r="488" spans="7:23" ht="15.75" customHeight="1">
      <c r="G488" s="111"/>
      <c r="M488" s="111"/>
      <c r="P488" s="2"/>
      <c r="V488" s="170"/>
      <c r="W488" s="170"/>
    </row>
    <row r="489" spans="7:23" ht="15.75" customHeight="1">
      <c r="G489" s="111"/>
      <c r="M489" s="111"/>
      <c r="P489" s="2"/>
      <c r="V489" s="170"/>
      <c r="W489" s="170"/>
    </row>
    <row r="490" spans="7:23" ht="15.75" customHeight="1">
      <c r="G490" s="111"/>
      <c r="M490" s="111"/>
      <c r="P490" s="2"/>
      <c r="V490" s="170"/>
      <c r="W490" s="170"/>
    </row>
    <row r="491" spans="7:23" ht="15.75" customHeight="1">
      <c r="G491" s="111"/>
      <c r="M491" s="111"/>
      <c r="P491" s="2"/>
      <c r="V491" s="170"/>
      <c r="W491" s="170"/>
    </row>
    <row r="492" spans="7:23" ht="15.75" customHeight="1">
      <c r="G492" s="111"/>
      <c r="M492" s="111"/>
      <c r="P492" s="2"/>
      <c r="V492" s="170"/>
      <c r="W492" s="170"/>
    </row>
    <row r="493" spans="7:23" ht="15.75" customHeight="1">
      <c r="G493" s="111"/>
      <c r="M493" s="111"/>
      <c r="P493" s="2"/>
      <c r="V493" s="170"/>
      <c r="W493" s="170"/>
    </row>
    <row r="494" spans="7:23" ht="15.75" customHeight="1">
      <c r="G494" s="111"/>
      <c r="M494" s="111"/>
      <c r="P494" s="2"/>
      <c r="V494" s="170"/>
      <c r="W494" s="170"/>
    </row>
    <row r="495" spans="7:23" ht="15.75" customHeight="1">
      <c r="G495" s="111"/>
      <c r="M495" s="111"/>
      <c r="P495" s="2"/>
      <c r="V495" s="170"/>
      <c r="W495" s="170"/>
    </row>
    <row r="496" spans="7:23" ht="15.75" customHeight="1">
      <c r="G496" s="111"/>
      <c r="M496" s="111"/>
      <c r="P496" s="2"/>
      <c r="V496" s="170"/>
      <c r="W496" s="170"/>
    </row>
    <row r="497" spans="7:23" ht="15.75" customHeight="1">
      <c r="G497" s="111"/>
      <c r="M497" s="111"/>
      <c r="P497" s="2"/>
      <c r="V497" s="170"/>
      <c r="W497" s="170"/>
    </row>
    <row r="498" spans="7:23" ht="15.75" customHeight="1">
      <c r="G498" s="111"/>
      <c r="M498" s="111"/>
      <c r="P498" s="2"/>
      <c r="V498" s="170"/>
      <c r="W498" s="170"/>
    </row>
    <row r="499" spans="7:23" ht="15.75" customHeight="1">
      <c r="G499" s="111"/>
      <c r="M499" s="111"/>
      <c r="P499" s="2"/>
      <c r="V499" s="170"/>
      <c r="W499" s="170"/>
    </row>
    <row r="500" spans="7:23" ht="15.75" customHeight="1">
      <c r="G500" s="111"/>
      <c r="M500" s="111"/>
      <c r="P500" s="2"/>
      <c r="V500" s="170"/>
      <c r="W500" s="170"/>
    </row>
    <row r="501" spans="7:23" ht="15.75" customHeight="1">
      <c r="G501" s="111"/>
      <c r="M501" s="111"/>
      <c r="P501" s="2"/>
      <c r="V501" s="170"/>
      <c r="W501" s="170"/>
    </row>
    <row r="502" spans="7:23" ht="15.75" customHeight="1">
      <c r="G502" s="111"/>
      <c r="M502" s="111"/>
      <c r="P502" s="2"/>
      <c r="V502" s="170"/>
      <c r="W502" s="170"/>
    </row>
    <row r="503" spans="7:23" ht="15.75" customHeight="1">
      <c r="G503" s="111"/>
      <c r="M503" s="111"/>
      <c r="P503" s="2"/>
      <c r="V503" s="170"/>
      <c r="W503" s="170"/>
    </row>
    <row r="504" spans="7:23" ht="15.75" customHeight="1">
      <c r="G504" s="111"/>
      <c r="M504" s="111"/>
      <c r="P504" s="2"/>
      <c r="V504" s="170"/>
      <c r="W504" s="170"/>
    </row>
    <row r="505" spans="7:23" ht="15.75" customHeight="1">
      <c r="G505" s="111"/>
      <c r="M505" s="111"/>
      <c r="P505" s="2"/>
      <c r="V505" s="170"/>
      <c r="W505" s="170"/>
    </row>
    <row r="506" spans="7:23" ht="15.75" customHeight="1">
      <c r="G506" s="111"/>
      <c r="M506" s="111"/>
      <c r="P506" s="2"/>
      <c r="V506" s="170"/>
      <c r="W506" s="170"/>
    </row>
    <row r="507" spans="7:23" ht="15.75" customHeight="1">
      <c r="G507" s="111"/>
      <c r="M507" s="111"/>
      <c r="P507" s="2"/>
      <c r="V507" s="170"/>
      <c r="W507" s="170"/>
    </row>
    <row r="508" spans="7:23" ht="15.75" customHeight="1">
      <c r="G508" s="111"/>
      <c r="M508" s="111"/>
      <c r="P508" s="2"/>
      <c r="V508" s="170"/>
      <c r="W508" s="170"/>
    </row>
    <row r="509" spans="7:23" ht="15.75" customHeight="1">
      <c r="G509" s="111"/>
      <c r="M509" s="111"/>
      <c r="P509" s="2"/>
      <c r="V509" s="170"/>
      <c r="W509" s="170"/>
    </row>
    <row r="510" spans="7:23" ht="15.75" customHeight="1">
      <c r="G510" s="111"/>
      <c r="M510" s="111"/>
      <c r="P510" s="2"/>
      <c r="V510" s="170"/>
      <c r="W510" s="170"/>
    </row>
    <row r="511" spans="7:23" ht="15.75" customHeight="1">
      <c r="G511" s="111"/>
      <c r="M511" s="111"/>
      <c r="P511" s="2"/>
      <c r="V511" s="170"/>
      <c r="W511" s="170"/>
    </row>
    <row r="512" spans="7:23" ht="15.75" customHeight="1">
      <c r="G512" s="111"/>
      <c r="M512" s="111"/>
      <c r="P512" s="2"/>
      <c r="V512" s="170"/>
      <c r="W512" s="170"/>
    </row>
    <row r="513" spans="7:23" ht="15.75" customHeight="1">
      <c r="G513" s="111"/>
      <c r="M513" s="111"/>
      <c r="P513" s="2"/>
      <c r="V513" s="170"/>
      <c r="W513" s="170"/>
    </row>
    <row r="514" spans="7:23" ht="15.75" customHeight="1">
      <c r="G514" s="111"/>
      <c r="M514" s="111"/>
      <c r="P514" s="2"/>
      <c r="V514" s="170"/>
      <c r="W514" s="170"/>
    </row>
    <row r="515" spans="7:23" ht="15.75" customHeight="1">
      <c r="G515" s="111"/>
      <c r="M515" s="111"/>
      <c r="P515" s="2"/>
      <c r="V515" s="170"/>
      <c r="W515" s="170"/>
    </row>
    <row r="516" spans="7:23" ht="15.75" customHeight="1">
      <c r="G516" s="111"/>
      <c r="M516" s="111"/>
      <c r="P516" s="2"/>
      <c r="V516" s="170"/>
      <c r="W516" s="170"/>
    </row>
    <row r="517" spans="7:23" ht="15.75" customHeight="1">
      <c r="G517" s="111"/>
      <c r="M517" s="111"/>
      <c r="P517" s="2"/>
      <c r="V517" s="170"/>
      <c r="W517" s="170"/>
    </row>
    <row r="518" spans="7:23" ht="15.75" customHeight="1">
      <c r="G518" s="111"/>
      <c r="M518" s="111"/>
      <c r="P518" s="2"/>
      <c r="V518" s="170"/>
      <c r="W518" s="170"/>
    </row>
    <row r="519" spans="7:23" ht="15.75" customHeight="1">
      <c r="G519" s="111"/>
      <c r="M519" s="111"/>
      <c r="P519" s="2"/>
      <c r="V519" s="170"/>
      <c r="W519" s="170"/>
    </row>
    <row r="520" spans="7:23" ht="15.75" customHeight="1">
      <c r="G520" s="111"/>
      <c r="M520" s="111"/>
      <c r="P520" s="2"/>
      <c r="V520" s="170"/>
      <c r="W520" s="170"/>
    </row>
    <row r="521" spans="7:23" ht="15.75" customHeight="1">
      <c r="G521" s="111"/>
      <c r="M521" s="111"/>
      <c r="P521" s="2"/>
      <c r="V521" s="170"/>
      <c r="W521" s="170"/>
    </row>
    <row r="522" spans="7:23" ht="15.75" customHeight="1">
      <c r="G522" s="111"/>
      <c r="M522" s="111"/>
      <c r="P522" s="2"/>
      <c r="V522" s="170"/>
      <c r="W522" s="170"/>
    </row>
    <row r="523" spans="7:23" ht="15.75" customHeight="1">
      <c r="G523" s="111"/>
      <c r="M523" s="111"/>
      <c r="P523" s="2"/>
      <c r="V523" s="170"/>
      <c r="W523" s="170"/>
    </row>
    <row r="524" spans="7:23" ht="15.75" customHeight="1">
      <c r="G524" s="111"/>
      <c r="M524" s="111"/>
      <c r="P524" s="2"/>
      <c r="V524" s="170"/>
      <c r="W524" s="170"/>
    </row>
    <row r="525" spans="7:23" ht="15.75" customHeight="1">
      <c r="G525" s="111"/>
      <c r="M525" s="111"/>
      <c r="P525" s="2"/>
      <c r="V525" s="170"/>
      <c r="W525" s="170"/>
    </row>
    <row r="526" spans="7:23" ht="15.75" customHeight="1">
      <c r="G526" s="111"/>
      <c r="M526" s="111"/>
      <c r="P526" s="2"/>
      <c r="V526" s="170"/>
      <c r="W526" s="170"/>
    </row>
    <row r="527" spans="7:23" ht="15.75" customHeight="1">
      <c r="G527" s="111"/>
      <c r="M527" s="111"/>
      <c r="P527" s="2"/>
      <c r="V527" s="170"/>
      <c r="W527" s="170"/>
    </row>
    <row r="528" spans="7:23" ht="15.75" customHeight="1">
      <c r="G528" s="111"/>
      <c r="M528" s="111"/>
      <c r="P528" s="2"/>
      <c r="V528" s="170"/>
      <c r="W528" s="170"/>
    </row>
    <row r="529" spans="7:23" ht="15.75" customHeight="1">
      <c r="G529" s="111"/>
      <c r="M529" s="111"/>
      <c r="P529" s="2"/>
      <c r="V529" s="170"/>
      <c r="W529" s="170"/>
    </row>
    <row r="530" spans="7:23" ht="15.75" customHeight="1">
      <c r="G530" s="111"/>
      <c r="M530" s="111"/>
      <c r="P530" s="2"/>
      <c r="V530" s="170"/>
      <c r="W530" s="170"/>
    </row>
    <row r="531" spans="7:23" ht="15.75" customHeight="1">
      <c r="G531" s="111"/>
      <c r="M531" s="111"/>
      <c r="P531" s="2"/>
      <c r="V531" s="170"/>
      <c r="W531" s="170"/>
    </row>
    <row r="532" spans="7:23" ht="15.75" customHeight="1">
      <c r="G532" s="111"/>
      <c r="M532" s="111"/>
      <c r="P532" s="2"/>
      <c r="V532" s="170"/>
      <c r="W532" s="170"/>
    </row>
    <row r="533" spans="7:23" ht="15.75" customHeight="1">
      <c r="G533" s="111"/>
      <c r="M533" s="111"/>
      <c r="P533" s="2"/>
      <c r="V533" s="170"/>
      <c r="W533" s="170"/>
    </row>
    <row r="534" spans="7:23" ht="15.75" customHeight="1">
      <c r="G534" s="111"/>
      <c r="M534" s="111"/>
      <c r="P534" s="2"/>
      <c r="V534" s="170"/>
      <c r="W534" s="170"/>
    </row>
    <row r="535" spans="7:23" ht="15.75" customHeight="1">
      <c r="G535" s="111"/>
      <c r="M535" s="111"/>
      <c r="P535" s="2"/>
      <c r="V535" s="170"/>
      <c r="W535" s="170"/>
    </row>
    <row r="536" spans="7:23" ht="15.75" customHeight="1">
      <c r="G536" s="111"/>
      <c r="M536" s="111"/>
      <c r="P536" s="2"/>
      <c r="V536" s="170"/>
      <c r="W536" s="170"/>
    </row>
    <row r="537" spans="7:23" ht="15.75" customHeight="1">
      <c r="G537" s="111"/>
      <c r="M537" s="111"/>
      <c r="P537" s="2"/>
      <c r="V537" s="170"/>
      <c r="W537" s="170"/>
    </row>
    <row r="538" spans="7:23" ht="15.75" customHeight="1">
      <c r="G538" s="111"/>
      <c r="M538" s="111"/>
      <c r="P538" s="2"/>
      <c r="V538" s="170"/>
      <c r="W538" s="170"/>
    </row>
    <row r="539" spans="7:23" ht="15.75" customHeight="1">
      <c r="G539" s="111"/>
      <c r="M539" s="111"/>
      <c r="P539" s="2"/>
      <c r="V539" s="170"/>
      <c r="W539" s="170"/>
    </row>
    <row r="540" spans="7:23" ht="15.75" customHeight="1">
      <c r="G540" s="111"/>
      <c r="M540" s="111"/>
      <c r="P540" s="2"/>
      <c r="V540" s="170"/>
      <c r="W540" s="170"/>
    </row>
    <row r="541" spans="7:23" ht="15.75" customHeight="1">
      <c r="G541" s="111"/>
      <c r="M541" s="111"/>
      <c r="P541" s="2"/>
      <c r="V541" s="170"/>
      <c r="W541" s="170"/>
    </row>
    <row r="542" spans="7:23" ht="15.75" customHeight="1">
      <c r="G542" s="111"/>
      <c r="M542" s="111"/>
      <c r="P542" s="2"/>
      <c r="V542" s="170"/>
      <c r="W542" s="170"/>
    </row>
    <row r="543" spans="7:23" ht="15.75" customHeight="1">
      <c r="G543" s="111"/>
      <c r="M543" s="111"/>
      <c r="P543" s="2"/>
      <c r="V543" s="170"/>
      <c r="W543" s="170"/>
    </row>
    <row r="544" spans="7:23" ht="15.75" customHeight="1">
      <c r="G544" s="111"/>
      <c r="M544" s="111"/>
      <c r="P544" s="2"/>
      <c r="V544" s="170"/>
      <c r="W544" s="170"/>
    </row>
    <row r="545" spans="7:23" ht="15.75" customHeight="1">
      <c r="G545" s="111"/>
      <c r="M545" s="111"/>
      <c r="P545" s="2"/>
      <c r="V545" s="170"/>
      <c r="W545" s="170"/>
    </row>
    <row r="546" spans="7:23" ht="15.75" customHeight="1">
      <c r="G546" s="111"/>
      <c r="M546" s="111"/>
      <c r="P546" s="2"/>
      <c r="V546" s="170"/>
      <c r="W546" s="170"/>
    </row>
    <row r="547" spans="7:23" ht="15.75" customHeight="1">
      <c r="G547" s="111"/>
      <c r="M547" s="111"/>
      <c r="P547" s="2"/>
      <c r="V547" s="170"/>
      <c r="W547" s="170"/>
    </row>
    <row r="548" spans="7:23" ht="15.75" customHeight="1">
      <c r="G548" s="111"/>
      <c r="M548" s="111"/>
      <c r="P548" s="2"/>
      <c r="V548" s="170"/>
      <c r="W548" s="170"/>
    </row>
    <row r="549" spans="7:23" ht="15.75" customHeight="1">
      <c r="G549" s="111"/>
      <c r="M549" s="111"/>
      <c r="P549" s="2"/>
      <c r="V549" s="170"/>
      <c r="W549" s="170"/>
    </row>
    <row r="550" spans="7:23" ht="15.75" customHeight="1">
      <c r="G550" s="111"/>
      <c r="M550" s="111"/>
      <c r="P550" s="2"/>
      <c r="V550" s="170"/>
      <c r="W550" s="170"/>
    </row>
    <row r="551" spans="7:23" ht="15.75" customHeight="1">
      <c r="G551" s="111"/>
      <c r="M551" s="111"/>
      <c r="P551" s="2"/>
      <c r="V551" s="170"/>
      <c r="W551" s="170"/>
    </row>
    <row r="552" spans="7:23" ht="15.75" customHeight="1">
      <c r="G552" s="111"/>
      <c r="M552" s="111"/>
      <c r="P552" s="2"/>
      <c r="V552" s="170"/>
      <c r="W552" s="170"/>
    </row>
    <row r="553" spans="7:23" ht="15.75" customHeight="1">
      <c r="G553" s="111"/>
      <c r="M553" s="111"/>
      <c r="P553" s="2"/>
      <c r="V553" s="170"/>
      <c r="W553" s="170"/>
    </row>
    <row r="554" spans="7:23" ht="15.75" customHeight="1">
      <c r="G554" s="111"/>
      <c r="M554" s="111"/>
      <c r="P554" s="2"/>
      <c r="V554" s="170"/>
      <c r="W554" s="170"/>
    </row>
    <row r="555" spans="7:23" ht="15.75" customHeight="1">
      <c r="G555" s="111"/>
      <c r="M555" s="111"/>
      <c r="P555" s="2"/>
      <c r="V555" s="170"/>
      <c r="W555" s="170"/>
    </row>
    <row r="556" spans="7:23" ht="15.75" customHeight="1">
      <c r="G556" s="111"/>
      <c r="M556" s="111"/>
      <c r="P556" s="2"/>
      <c r="V556" s="170"/>
      <c r="W556" s="170"/>
    </row>
    <row r="557" spans="7:23" ht="15.75" customHeight="1">
      <c r="G557" s="111"/>
      <c r="M557" s="111"/>
      <c r="P557" s="2"/>
      <c r="V557" s="170"/>
      <c r="W557" s="170"/>
    </row>
    <row r="558" spans="7:23" ht="15.75" customHeight="1">
      <c r="G558" s="111"/>
      <c r="M558" s="111"/>
      <c r="P558" s="2"/>
      <c r="V558" s="170"/>
      <c r="W558" s="170"/>
    </row>
    <row r="559" spans="7:23" ht="15.75" customHeight="1">
      <c r="G559" s="111"/>
      <c r="M559" s="111"/>
      <c r="P559" s="2"/>
      <c r="V559" s="170"/>
      <c r="W559" s="170"/>
    </row>
    <row r="560" spans="7:23" ht="15.75" customHeight="1">
      <c r="G560" s="111"/>
      <c r="M560" s="111"/>
      <c r="P560" s="2"/>
      <c r="V560" s="170"/>
      <c r="W560" s="170"/>
    </row>
    <row r="561" spans="7:23" ht="15.75" customHeight="1">
      <c r="G561" s="111"/>
      <c r="M561" s="111"/>
      <c r="P561" s="2"/>
      <c r="V561" s="170"/>
      <c r="W561" s="170"/>
    </row>
    <row r="562" spans="7:23" ht="15.75" customHeight="1">
      <c r="G562" s="111"/>
      <c r="M562" s="111"/>
      <c r="P562" s="2"/>
      <c r="V562" s="170"/>
      <c r="W562" s="170"/>
    </row>
    <row r="563" spans="7:23" ht="15.75" customHeight="1">
      <c r="G563" s="111"/>
      <c r="M563" s="111"/>
      <c r="P563" s="2"/>
      <c r="V563" s="170"/>
      <c r="W563" s="170"/>
    </row>
    <row r="564" spans="7:23" ht="15.75" customHeight="1">
      <c r="G564" s="111"/>
      <c r="M564" s="111"/>
      <c r="P564" s="2"/>
      <c r="V564" s="170"/>
      <c r="W564" s="170"/>
    </row>
    <row r="565" spans="7:23" ht="15.75" customHeight="1">
      <c r="G565" s="111"/>
      <c r="M565" s="111"/>
      <c r="P565" s="2"/>
      <c r="V565" s="170"/>
      <c r="W565" s="170"/>
    </row>
    <row r="566" spans="7:23" ht="15.75" customHeight="1">
      <c r="G566" s="111"/>
      <c r="M566" s="111"/>
      <c r="P566" s="2"/>
      <c r="V566" s="170"/>
      <c r="W566" s="170"/>
    </row>
    <row r="567" spans="7:23" ht="15.75" customHeight="1">
      <c r="G567" s="111"/>
      <c r="M567" s="111"/>
      <c r="P567" s="2"/>
      <c r="V567" s="170"/>
      <c r="W567" s="170"/>
    </row>
    <row r="568" spans="7:23" ht="15.75" customHeight="1">
      <c r="G568" s="111"/>
      <c r="M568" s="111"/>
      <c r="P568" s="2"/>
      <c r="V568" s="170"/>
      <c r="W568" s="170"/>
    </row>
    <row r="569" spans="7:23" ht="15.75" customHeight="1">
      <c r="G569" s="111"/>
      <c r="M569" s="111"/>
      <c r="P569" s="2"/>
      <c r="V569" s="170"/>
      <c r="W569" s="170"/>
    </row>
    <row r="570" spans="7:23" ht="15.75" customHeight="1">
      <c r="G570" s="111"/>
      <c r="M570" s="111"/>
      <c r="P570" s="2"/>
      <c r="V570" s="170"/>
      <c r="W570" s="170"/>
    </row>
    <row r="571" spans="7:23" ht="15.75" customHeight="1">
      <c r="G571" s="111"/>
      <c r="M571" s="111"/>
      <c r="P571" s="2"/>
      <c r="V571" s="170"/>
      <c r="W571" s="170"/>
    </row>
    <row r="572" spans="7:23" ht="15.75" customHeight="1">
      <c r="G572" s="111"/>
      <c r="M572" s="111"/>
      <c r="P572" s="2"/>
      <c r="V572" s="170"/>
      <c r="W572" s="170"/>
    </row>
    <row r="573" spans="7:23" ht="15.75" customHeight="1">
      <c r="G573" s="111"/>
      <c r="M573" s="111"/>
      <c r="P573" s="2"/>
      <c r="V573" s="170"/>
      <c r="W573" s="170"/>
    </row>
    <row r="574" spans="7:23" ht="15.75" customHeight="1">
      <c r="G574" s="111"/>
      <c r="M574" s="111"/>
      <c r="P574" s="2"/>
      <c r="V574" s="170"/>
      <c r="W574" s="170"/>
    </row>
    <row r="575" spans="7:23" ht="15.75" customHeight="1">
      <c r="G575" s="111"/>
      <c r="M575" s="111"/>
      <c r="P575" s="2"/>
      <c r="V575" s="170"/>
      <c r="W575" s="170"/>
    </row>
    <row r="576" spans="7:23" ht="15.75" customHeight="1">
      <c r="G576" s="111"/>
      <c r="M576" s="111"/>
      <c r="P576" s="2"/>
      <c r="V576" s="170"/>
      <c r="W576" s="170"/>
    </row>
    <row r="577" spans="7:23" ht="15.75" customHeight="1">
      <c r="G577" s="111"/>
      <c r="M577" s="111"/>
      <c r="P577" s="2"/>
      <c r="V577" s="170"/>
      <c r="W577" s="170"/>
    </row>
    <row r="578" spans="7:23" ht="15.75" customHeight="1">
      <c r="G578" s="111"/>
      <c r="M578" s="111"/>
      <c r="P578" s="2"/>
      <c r="V578" s="170"/>
      <c r="W578" s="170"/>
    </row>
    <row r="579" spans="7:23" ht="15.75" customHeight="1">
      <c r="G579" s="111"/>
      <c r="M579" s="111"/>
      <c r="P579" s="2"/>
      <c r="V579" s="170"/>
      <c r="W579" s="170"/>
    </row>
    <row r="580" spans="7:23" ht="15.75" customHeight="1">
      <c r="G580" s="111"/>
      <c r="M580" s="111"/>
      <c r="P580" s="2"/>
      <c r="V580" s="170"/>
      <c r="W580" s="170"/>
    </row>
    <row r="581" spans="7:23" ht="15.75" customHeight="1">
      <c r="G581" s="111"/>
      <c r="M581" s="111"/>
      <c r="P581" s="2"/>
      <c r="V581" s="170"/>
      <c r="W581" s="170"/>
    </row>
    <row r="582" spans="7:23" ht="15.75" customHeight="1">
      <c r="G582" s="111"/>
      <c r="M582" s="111"/>
      <c r="P582" s="2"/>
      <c r="V582" s="170"/>
      <c r="W582" s="170"/>
    </row>
    <row r="583" spans="7:23" ht="15.75" customHeight="1">
      <c r="G583" s="111"/>
      <c r="M583" s="111"/>
      <c r="P583" s="2"/>
      <c r="V583" s="170"/>
      <c r="W583" s="170"/>
    </row>
    <row r="584" spans="7:23" ht="15.75" customHeight="1">
      <c r="G584" s="111"/>
      <c r="M584" s="111"/>
      <c r="P584" s="2"/>
      <c r="V584" s="170"/>
      <c r="W584" s="170"/>
    </row>
    <row r="585" spans="7:23" ht="15.75" customHeight="1">
      <c r="G585" s="111"/>
      <c r="M585" s="111"/>
      <c r="P585" s="2"/>
      <c r="V585" s="170"/>
      <c r="W585" s="170"/>
    </row>
    <row r="586" spans="7:23" ht="15.75" customHeight="1">
      <c r="G586" s="111"/>
      <c r="M586" s="111"/>
      <c r="P586" s="2"/>
      <c r="V586" s="170"/>
      <c r="W586" s="170"/>
    </row>
    <row r="587" spans="7:23" ht="15.75" customHeight="1">
      <c r="G587" s="111"/>
      <c r="M587" s="111"/>
      <c r="P587" s="2"/>
      <c r="V587" s="170"/>
      <c r="W587" s="170"/>
    </row>
    <row r="588" spans="7:23" ht="15.75" customHeight="1">
      <c r="G588" s="111"/>
      <c r="M588" s="111"/>
      <c r="P588" s="2"/>
      <c r="V588" s="170"/>
      <c r="W588" s="170"/>
    </row>
    <row r="589" spans="7:23" ht="15.75" customHeight="1">
      <c r="G589" s="111"/>
      <c r="M589" s="111"/>
      <c r="P589" s="2"/>
      <c r="V589" s="170"/>
      <c r="W589" s="170"/>
    </row>
    <row r="590" spans="7:23" ht="15.75" customHeight="1">
      <c r="G590" s="111"/>
      <c r="M590" s="111"/>
      <c r="P590" s="2"/>
      <c r="V590" s="170"/>
      <c r="W590" s="170"/>
    </row>
    <row r="591" spans="7:23" ht="15.75" customHeight="1">
      <c r="G591" s="111"/>
      <c r="M591" s="111"/>
      <c r="P591" s="2"/>
      <c r="V591" s="170"/>
      <c r="W591" s="170"/>
    </row>
    <row r="592" spans="7:23" ht="15.75" customHeight="1">
      <c r="G592" s="111"/>
      <c r="M592" s="111"/>
      <c r="P592" s="2"/>
      <c r="V592" s="170"/>
      <c r="W592" s="170"/>
    </row>
    <row r="593" spans="7:23" ht="15.75" customHeight="1">
      <c r="G593" s="111"/>
      <c r="M593" s="111"/>
      <c r="P593" s="2"/>
      <c r="V593" s="170"/>
      <c r="W593" s="170"/>
    </row>
    <row r="594" spans="7:23" ht="15.75" customHeight="1">
      <c r="G594" s="111"/>
      <c r="M594" s="111"/>
      <c r="P594" s="2"/>
      <c r="V594" s="170"/>
      <c r="W594" s="170"/>
    </row>
    <row r="595" spans="7:23" ht="15.75" customHeight="1">
      <c r="G595" s="111"/>
      <c r="M595" s="111"/>
      <c r="P595" s="2"/>
      <c r="V595" s="170"/>
      <c r="W595" s="170"/>
    </row>
    <row r="596" spans="7:23" ht="15.75" customHeight="1">
      <c r="G596" s="111"/>
      <c r="M596" s="111"/>
      <c r="P596" s="2"/>
      <c r="V596" s="170"/>
      <c r="W596" s="170"/>
    </row>
    <row r="597" spans="7:23" ht="15.75" customHeight="1">
      <c r="G597" s="111"/>
      <c r="M597" s="111"/>
      <c r="P597" s="2"/>
      <c r="V597" s="170"/>
      <c r="W597" s="170"/>
    </row>
    <row r="598" spans="7:23" ht="15.75" customHeight="1">
      <c r="G598" s="111"/>
      <c r="M598" s="111"/>
      <c r="P598" s="2"/>
      <c r="V598" s="170"/>
      <c r="W598" s="170"/>
    </row>
    <row r="599" spans="7:23" ht="15.75" customHeight="1">
      <c r="G599" s="111"/>
      <c r="M599" s="111"/>
      <c r="P599" s="2"/>
      <c r="V599" s="170"/>
      <c r="W599" s="170"/>
    </row>
    <row r="600" spans="7:23" ht="15.75" customHeight="1">
      <c r="G600" s="111"/>
      <c r="M600" s="111"/>
      <c r="P600" s="2"/>
      <c r="V600" s="170"/>
      <c r="W600" s="170"/>
    </row>
    <row r="601" spans="7:23" ht="15.75" customHeight="1">
      <c r="G601" s="111"/>
      <c r="M601" s="111"/>
      <c r="P601" s="2"/>
      <c r="V601" s="170"/>
      <c r="W601" s="170"/>
    </row>
    <row r="602" spans="7:23" ht="15.75" customHeight="1">
      <c r="G602" s="111"/>
      <c r="M602" s="111"/>
      <c r="P602" s="2"/>
      <c r="V602" s="170"/>
      <c r="W602" s="170"/>
    </row>
    <row r="603" spans="7:23" ht="15.75" customHeight="1">
      <c r="G603" s="111"/>
      <c r="M603" s="111"/>
      <c r="P603" s="2"/>
      <c r="V603" s="170"/>
      <c r="W603" s="170"/>
    </row>
    <row r="604" spans="7:23" ht="15.75" customHeight="1">
      <c r="G604" s="111"/>
      <c r="M604" s="111"/>
      <c r="P604" s="2"/>
      <c r="V604" s="170"/>
      <c r="W604" s="170"/>
    </row>
    <row r="605" spans="7:23" ht="15.75" customHeight="1">
      <c r="G605" s="111"/>
      <c r="M605" s="111"/>
      <c r="P605" s="2"/>
      <c r="V605" s="170"/>
      <c r="W605" s="170"/>
    </row>
    <row r="606" spans="7:23" ht="15.75" customHeight="1">
      <c r="G606" s="111"/>
      <c r="M606" s="111"/>
      <c r="P606" s="2"/>
      <c r="V606" s="170"/>
      <c r="W606" s="170"/>
    </row>
    <row r="607" spans="7:23" ht="15.75" customHeight="1">
      <c r="G607" s="111"/>
      <c r="M607" s="111"/>
      <c r="P607" s="2"/>
      <c r="V607" s="170"/>
      <c r="W607" s="170"/>
    </row>
    <row r="608" spans="7:23" ht="15.75" customHeight="1">
      <c r="G608" s="111"/>
      <c r="M608" s="111"/>
      <c r="P608" s="2"/>
      <c r="V608" s="170"/>
      <c r="W608" s="170"/>
    </row>
    <row r="609" spans="7:23" ht="15.75" customHeight="1">
      <c r="G609" s="111"/>
      <c r="M609" s="111"/>
      <c r="P609" s="2"/>
      <c r="V609" s="170"/>
      <c r="W609" s="170"/>
    </row>
    <row r="610" spans="7:23" ht="15.75" customHeight="1">
      <c r="G610" s="111"/>
      <c r="M610" s="111"/>
      <c r="P610" s="2"/>
      <c r="V610" s="170"/>
      <c r="W610" s="170"/>
    </row>
    <row r="611" spans="7:23" ht="15.75" customHeight="1">
      <c r="G611" s="111"/>
      <c r="M611" s="111"/>
      <c r="P611" s="2"/>
      <c r="V611" s="170"/>
      <c r="W611" s="170"/>
    </row>
    <row r="612" spans="7:23" ht="15.75" customHeight="1">
      <c r="G612" s="111"/>
      <c r="M612" s="111"/>
      <c r="P612" s="2"/>
      <c r="V612" s="170"/>
      <c r="W612" s="170"/>
    </row>
    <row r="613" spans="7:23" ht="15.75" customHeight="1">
      <c r="G613" s="111"/>
      <c r="M613" s="111"/>
      <c r="P613" s="2"/>
      <c r="V613" s="170"/>
      <c r="W613" s="170"/>
    </row>
    <row r="614" spans="7:23" ht="15.75" customHeight="1">
      <c r="G614" s="111"/>
      <c r="M614" s="111"/>
      <c r="P614" s="2"/>
      <c r="V614" s="170"/>
      <c r="W614" s="170"/>
    </row>
    <row r="615" spans="7:23" ht="15.75" customHeight="1">
      <c r="G615" s="111"/>
      <c r="M615" s="111"/>
      <c r="P615" s="2"/>
      <c r="V615" s="170"/>
      <c r="W615" s="170"/>
    </row>
    <row r="616" spans="7:23" ht="15.75" customHeight="1">
      <c r="G616" s="111"/>
      <c r="M616" s="111"/>
      <c r="P616" s="2"/>
      <c r="V616" s="170"/>
      <c r="W616" s="170"/>
    </row>
    <row r="617" spans="7:23" ht="15.75" customHeight="1">
      <c r="G617" s="111"/>
      <c r="M617" s="111"/>
      <c r="P617" s="2"/>
      <c r="V617" s="170"/>
      <c r="W617" s="170"/>
    </row>
    <row r="618" spans="7:23" ht="15.75" customHeight="1">
      <c r="G618" s="111"/>
      <c r="M618" s="111"/>
      <c r="P618" s="2"/>
      <c r="V618" s="170"/>
      <c r="W618" s="170"/>
    </row>
    <row r="619" spans="7:23" ht="15.75" customHeight="1">
      <c r="G619" s="111"/>
      <c r="M619" s="111"/>
      <c r="P619" s="2"/>
      <c r="V619" s="170"/>
      <c r="W619" s="170"/>
    </row>
    <row r="620" spans="7:23" ht="15.75" customHeight="1">
      <c r="G620" s="111"/>
      <c r="M620" s="111"/>
      <c r="P620" s="2"/>
      <c r="V620" s="170"/>
      <c r="W620" s="170"/>
    </row>
    <row r="621" spans="7:23" ht="15.75" customHeight="1">
      <c r="G621" s="111"/>
      <c r="M621" s="111"/>
      <c r="P621" s="2"/>
      <c r="V621" s="170"/>
      <c r="W621" s="170"/>
    </row>
    <row r="622" spans="7:23" ht="15.75" customHeight="1">
      <c r="G622" s="111"/>
      <c r="M622" s="111"/>
      <c r="P622" s="2"/>
      <c r="V622" s="170"/>
      <c r="W622" s="170"/>
    </row>
    <row r="623" spans="7:23" ht="15.75" customHeight="1">
      <c r="G623" s="111"/>
      <c r="M623" s="111"/>
      <c r="P623" s="2"/>
      <c r="V623" s="170"/>
      <c r="W623" s="170"/>
    </row>
    <row r="624" spans="7:23" ht="15.75" customHeight="1">
      <c r="G624" s="111"/>
      <c r="M624" s="111"/>
      <c r="P624" s="2"/>
      <c r="V624" s="170"/>
      <c r="W624" s="170"/>
    </row>
    <row r="625" spans="7:23" ht="15.75" customHeight="1">
      <c r="G625" s="111"/>
      <c r="M625" s="111"/>
      <c r="P625" s="2"/>
      <c r="V625" s="170"/>
      <c r="W625" s="170"/>
    </row>
    <row r="626" spans="7:23" ht="15.75" customHeight="1">
      <c r="G626" s="111"/>
      <c r="M626" s="111"/>
      <c r="P626" s="2"/>
      <c r="V626" s="170"/>
      <c r="W626" s="170"/>
    </row>
    <row r="627" spans="7:23" ht="15.75" customHeight="1">
      <c r="G627" s="111"/>
      <c r="M627" s="111"/>
      <c r="P627" s="2"/>
      <c r="V627" s="170"/>
      <c r="W627" s="170"/>
    </row>
    <row r="628" spans="7:23" ht="15.75" customHeight="1">
      <c r="G628" s="111"/>
      <c r="M628" s="111"/>
      <c r="P628" s="2"/>
      <c r="V628" s="170"/>
      <c r="W628" s="170"/>
    </row>
    <row r="629" spans="7:23" ht="15.75" customHeight="1">
      <c r="G629" s="111"/>
      <c r="M629" s="111"/>
      <c r="P629" s="2"/>
      <c r="V629" s="170"/>
      <c r="W629" s="170"/>
    </row>
    <row r="630" spans="7:23" ht="15.75" customHeight="1">
      <c r="G630" s="111"/>
      <c r="M630" s="111"/>
      <c r="P630" s="2"/>
      <c r="V630" s="170"/>
      <c r="W630" s="170"/>
    </row>
    <row r="631" spans="7:23" ht="15.75" customHeight="1">
      <c r="G631" s="111"/>
      <c r="M631" s="111"/>
      <c r="P631" s="2"/>
      <c r="V631" s="170"/>
      <c r="W631" s="170"/>
    </row>
    <row r="632" spans="7:23" ht="15.75" customHeight="1">
      <c r="G632" s="111"/>
      <c r="M632" s="111"/>
      <c r="P632" s="2"/>
      <c r="V632" s="170"/>
      <c r="W632" s="170"/>
    </row>
    <row r="633" spans="7:23" ht="15.75" customHeight="1">
      <c r="G633" s="111"/>
      <c r="M633" s="111"/>
      <c r="P633" s="2"/>
      <c r="V633" s="170"/>
      <c r="W633" s="170"/>
    </row>
    <row r="634" spans="7:23" ht="15.75" customHeight="1">
      <c r="G634" s="111"/>
      <c r="M634" s="111"/>
      <c r="P634" s="2"/>
      <c r="V634" s="170"/>
      <c r="W634" s="170"/>
    </row>
    <row r="635" spans="7:23" ht="15.75" customHeight="1">
      <c r="G635" s="111"/>
      <c r="M635" s="111"/>
      <c r="P635" s="2"/>
      <c r="V635" s="170"/>
      <c r="W635" s="170"/>
    </row>
    <row r="636" spans="7:23" ht="15.75" customHeight="1">
      <c r="G636" s="111"/>
      <c r="M636" s="111"/>
      <c r="P636" s="2"/>
      <c r="V636" s="170"/>
      <c r="W636" s="170"/>
    </row>
    <row r="637" spans="7:23" ht="15.75" customHeight="1">
      <c r="G637" s="111"/>
      <c r="M637" s="111"/>
      <c r="P637" s="2"/>
      <c r="V637" s="170"/>
      <c r="W637" s="170"/>
    </row>
    <row r="638" spans="7:23" ht="15.75" customHeight="1">
      <c r="G638" s="111"/>
      <c r="M638" s="111"/>
      <c r="P638" s="2"/>
      <c r="V638" s="170"/>
      <c r="W638" s="170"/>
    </row>
    <row r="639" spans="7:23" ht="15.75" customHeight="1">
      <c r="G639" s="111"/>
      <c r="M639" s="111"/>
      <c r="P639" s="2"/>
      <c r="V639" s="170"/>
      <c r="W639" s="170"/>
    </row>
    <row r="640" spans="7:23" ht="15.75" customHeight="1">
      <c r="G640" s="111"/>
      <c r="M640" s="111"/>
      <c r="P640" s="2"/>
      <c r="V640" s="170"/>
      <c r="W640" s="170"/>
    </row>
    <row r="641" spans="7:23" ht="15.75" customHeight="1">
      <c r="G641" s="111"/>
      <c r="M641" s="111"/>
      <c r="P641" s="2"/>
      <c r="V641" s="170"/>
      <c r="W641" s="170"/>
    </row>
    <row r="642" spans="7:23" ht="15.75" customHeight="1">
      <c r="G642" s="111"/>
      <c r="M642" s="111"/>
      <c r="P642" s="2"/>
      <c r="V642" s="170"/>
      <c r="W642" s="170"/>
    </row>
    <row r="643" spans="7:23" ht="15.75" customHeight="1">
      <c r="G643" s="111"/>
      <c r="M643" s="111"/>
      <c r="P643" s="2"/>
      <c r="V643" s="170"/>
      <c r="W643" s="170"/>
    </row>
    <row r="644" spans="7:23" ht="15.75" customHeight="1">
      <c r="G644" s="111"/>
      <c r="M644" s="111"/>
      <c r="P644" s="2"/>
      <c r="V644" s="170"/>
      <c r="W644" s="170"/>
    </row>
    <row r="645" spans="7:23" ht="15.75" customHeight="1">
      <c r="G645" s="111"/>
      <c r="M645" s="111"/>
      <c r="P645" s="2"/>
      <c r="V645" s="170"/>
      <c r="W645" s="170"/>
    </row>
    <row r="646" spans="7:23" ht="15.75" customHeight="1">
      <c r="G646" s="111"/>
      <c r="M646" s="111"/>
      <c r="P646" s="2"/>
      <c r="V646" s="170"/>
      <c r="W646" s="170"/>
    </row>
    <row r="647" spans="7:23" ht="15.75" customHeight="1">
      <c r="G647" s="111"/>
      <c r="M647" s="111"/>
      <c r="P647" s="2"/>
      <c r="V647" s="170"/>
      <c r="W647" s="170"/>
    </row>
    <row r="648" spans="7:23" ht="15.75" customHeight="1">
      <c r="G648" s="111"/>
      <c r="M648" s="111"/>
      <c r="P648" s="2"/>
      <c r="V648" s="170"/>
      <c r="W648" s="170"/>
    </row>
    <row r="649" spans="7:23" ht="15.75" customHeight="1">
      <c r="G649" s="111"/>
      <c r="M649" s="111"/>
      <c r="P649" s="2"/>
      <c r="V649" s="170"/>
      <c r="W649" s="170"/>
    </row>
    <row r="650" spans="7:23" ht="15.75" customHeight="1">
      <c r="G650" s="111"/>
      <c r="M650" s="111"/>
      <c r="P650" s="2"/>
      <c r="V650" s="170"/>
      <c r="W650" s="170"/>
    </row>
    <row r="651" spans="7:23" ht="15.75" customHeight="1">
      <c r="G651" s="111"/>
      <c r="M651" s="111"/>
      <c r="P651" s="2"/>
      <c r="V651" s="170"/>
      <c r="W651" s="170"/>
    </row>
    <row r="652" spans="7:23" ht="15.75" customHeight="1">
      <c r="G652" s="111"/>
      <c r="M652" s="111"/>
      <c r="P652" s="2"/>
      <c r="V652" s="170"/>
      <c r="W652" s="170"/>
    </row>
    <row r="653" spans="7:23" ht="15.75" customHeight="1">
      <c r="G653" s="111"/>
      <c r="M653" s="111"/>
      <c r="P653" s="2"/>
      <c r="V653" s="170"/>
      <c r="W653" s="170"/>
    </row>
    <row r="654" spans="7:23" ht="15.75" customHeight="1">
      <c r="G654" s="111"/>
      <c r="M654" s="111"/>
      <c r="P654" s="2"/>
      <c r="V654" s="170"/>
      <c r="W654" s="170"/>
    </row>
    <row r="655" spans="7:23" ht="15.75" customHeight="1">
      <c r="G655" s="111"/>
      <c r="M655" s="111"/>
      <c r="P655" s="2"/>
      <c r="V655" s="170"/>
      <c r="W655" s="170"/>
    </row>
    <row r="656" spans="7:23" ht="15.75" customHeight="1">
      <c r="G656" s="111"/>
      <c r="M656" s="111"/>
      <c r="P656" s="2"/>
      <c r="V656" s="170"/>
      <c r="W656" s="170"/>
    </row>
    <row r="657" spans="7:23" ht="15.75" customHeight="1">
      <c r="G657" s="111"/>
      <c r="M657" s="111"/>
      <c r="P657" s="2"/>
      <c r="V657" s="170"/>
      <c r="W657" s="170"/>
    </row>
    <row r="658" spans="7:23" ht="15.75" customHeight="1">
      <c r="G658" s="111"/>
      <c r="M658" s="111"/>
      <c r="P658" s="2"/>
      <c r="V658" s="170"/>
      <c r="W658" s="170"/>
    </row>
    <row r="659" spans="7:23" ht="15.75" customHeight="1">
      <c r="G659" s="111"/>
      <c r="M659" s="111"/>
      <c r="P659" s="2"/>
      <c r="V659" s="170"/>
      <c r="W659" s="170"/>
    </row>
    <row r="660" spans="7:23" ht="15.75" customHeight="1">
      <c r="G660" s="111"/>
      <c r="M660" s="111"/>
      <c r="P660" s="2"/>
      <c r="V660" s="170"/>
      <c r="W660" s="170"/>
    </row>
    <row r="661" spans="7:23" ht="15.75" customHeight="1">
      <c r="G661" s="111"/>
      <c r="M661" s="111"/>
      <c r="P661" s="2"/>
      <c r="V661" s="170"/>
      <c r="W661" s="170"/>
    </row>
    <row r="662" spans="7:23" ht="15.75" customHeight="1">
      <c r="G662" s="111"/>
      <c r="M662" s="111"/>
      <c r="P662" s="2"/>
      <c r="V662" s="170"/>
      <c r="W662" s="170"/>
    </row>
    <row r="663" spans="7:23" ht="15.75" customHeight="1">
      <c r="G663" s="111"/>
      <c r="M663" s="111"/>
      <c r="P663" s="2"/>
      <c r="V663" s="170"/>
      <c r="W663" s="170"/>
    </row>
    <row r="664" spans="7:23" ht="15.75" customHeight="1">
      <c r="G664" s="111"/>
      <c r="M664" s="111"/>
      <c r="P664" s="2"/>
      <c r="V664" s="170"/>
      <c r="W664" s="170"/>
    </row>
    <row r="665" spans="7:23" ht="15.75" customHeight="1">
      <c r="G665" s="111"/>
      <c r="M665" s="111"/>
      <c r="P665" s="2"/>
      <c r="V665" s="170"/>
      <c r="W665" s="170"/>
    </row>
    <row r="666" spans="7:23" ht="15.75" customHeight="1">
      <c r="G666" s="111"/>
      <c r="M666" s="111"/>
      <c r="P666" s="2"/>
      <c r="V666" s="170"/>
      <c r="W666" s="170"/>
    </row>
    <row r="667" spans="7:23" ht="15.75" customHeight="1">
      <c r="G667" s="111"/>
      <c r="M667" s="111"/>
      <c r="P667" s="2"/>
      <c r="V667" s="170"/>
      <c r="W667" s="170"/>
    </row>
    <row r="668" spans="7:23" ht="15.75" customHeight="1">
      <c r="G668" s="111"/>
      <c r="M668" s="111"/>
      <c r="P668" s="2"/>
      <c r="V668" s="170"/>
      <c r="W668" s="170"/>
    </row>
    <row r="669" spans="7:23" ht="15.75" customHeight="1">
      <c r="G669" s="111"/>
      <c r="M669" s="111"/>
      <c r="P669" s="2"/>
      <c r="V669" s="170"/>
      <c r="W669" s="170"/>
    </row>
    <row r="670" spans="7:23" ht="15.75" customHeight="1">
      <c r="G670" s="111"/>
      <c r="M670" s="111"/>
      <c r="P670" s="2"/>
      <c r="V670" s="170"/>
      <c r="W670" s="170"/>
    </row>
    <row r="671" spans="7:23" ht="15.75" customHeight="1">
      <c r="G671" s="111"/>
      <c r="M671" s="111"/>
      <c r="P671" s="2"/>
      <c r="V671" s="170"/>
      <c r="W671" s="170"/>
    </row>
    <row r="672" spans="7:23" ht="15.75" customHeight="1">
      <c r="G672" s="111"/>
      <c r="M672" s="111"/>
      <c r="P672" s="2"/>
      <c r="V672" s="170"/>
      <c r="W672" s="170"/>
    </row>
    <row r="673" spans="7:23" ht="15.75" customHeight="1">
      <c r="G673" s="111"/>
      <c r="M673" s="111"/>
      <c r="P673" s="2"/>
      <c r="V673" s="170"/>
      <c r="W673" s="170"/>
    </row>
    <row r="674" spans="7:23" ht="15.75" customHeight="1">
      <c r="G674" s="111"/>
      <c r="M674" s="111"/>
      <c r="P674" s="2"/>
      <c r="V674" s="170"/>
      <c r="W674" s="170"/>
    </row>
    <row r="675" spans="7:23" ht="15.75" customHeight="1">
      <c r="G675" s="111"/>
      <c r="M675" s="111"/>
      <c r="P675" s="2"/>
      <c r="V675" s="170"/>
      <c r="W675" s="170"/>
    </row>
    <row r="676" spans="7:23" ht="15.75" customHeight="1">
      <c r="G676" s="111"/>
      <c r="M676" s="111"/>
      <c r="P676" s="2"/>
      <c r="V676" s="170"/>
      <c r="W676" s="170"/>
    </row>
    <row r="677" spans="7:23" ht="15.75" customHeight="1">
      <c r="G677" s="111"/>
      <c r="M677" s="111"/>
      <c r="P677" s="2"/>
      <c r="V677" s="170"/>
      <c r="W677" s="170"/>
    </row>
    <row r="678" spans="7:23" ht="15.75" customHeight="1">
      <c r="G678" s="111"/>
      <c r="M678" s="111"/>
      <c r="P678" s="2"/>
      <c r="V678" s="170"/>
      <c r="W678" s="170"/>
    </row>
    <row r="679" spans="7:23" ht="15.75" customHeight="1">
      <c r="G679" s="111"/>
      <c r="M679" s="111"/>
      <c r="P679" s="2"/>
      <c r="V679" s="170"/>
      <c r="W679" s="170"/>
    </row>
    <row r="680" spans="7:23" ht="15.75" customHeight="1">
      <c r="G680" s="111"/>
      <c r="M680" s="111"/>
      <c r="P680" s="2"/>
      <c r="V680" s="170"/>
      <c r="W680" s="170"/>
    </row>
    <row r="681" spans="7:23" ht="15.75" customHeight="1">
      <c r="G681" s="111"/>
      <c r="M681" s="111"/>
      <c r="P681" s="2"/>
      <c r="V681" s="170"/>
      <c r="W681" s="170"/>
    </row>
    <row r="682" spans="7:23" ht="15.75" customHeight="1">
      <c r="G682" s="111"/>
      <c r="M682" s="111"/>
      <c r="P682" s="2"/>
      <c r="V682" s="170"/>
      <c r="W682" s="170"/>
    </row>
    <row r="683" spans="7:23" ht="15.75" customHeight="1">
      <c r="G683" s="111"/>
      <c r="M683" s="111"/>
      <c r="P683" s="2"/>
      <c r="V683" s="170"/>
      <c r="W683" s="170"/>
    </row>
    <row r="684" spans="7:23" ht="15.75" customHeight="1">
      <c r="G684" s="111"/>
      <c r="M684" s="111"/>
      <c r="P684" s="2"/>
      <c r="V684" s="170"/>
      <c r="W684" s="170"/>
    </row>
    <row r="685" spans="7:23" ht="15.75" customHeight="1">
      <c r="G685" s="111"/>
      <c r="M685" s="111"/>
      <c r="P685" s="2"/>
      <c r="V685" s="170"/>
      <c r="W685" s="170"/>
    </row>
    <row r="686" spans="7:23" ht="15.75" customHeight="1">
      <c r="G686" s="111"/>
      <c r="M686" s="111"/>
      <c r="P686" s="2"/>
      <c r="V686" s="170"/>
      <c r="W686" s="170"/>
    </row>
    <row r="687" spans="7:23" ht="15.75" customHeight="1">
      <c r="G687" s="111"/>
      <c r="M687" s="111"/>
      <c r="P687" s="2"/>
      <c r="V687" s="170"/>
      <c r="W687" s="170"/>
    </row>
    <row r="688" spans="7:23" ht="15.75" customHeight="1">
      <c r="G688" s="111"/>
      <c r="M688" s="111"/>
      <c r="P688" s="2"/>
      <c r="V688" s="170"/>
      <c r="W688" s="170"/>
    </row>
    <row r="689" spans="7:23" ht="15.75" customHeight="1">
      <c r="G689" s="111"/>
      <c r="M689" s="111"/>
      <c r="P689" s="2"/>
      <c r="V689" s="170"/>
      <c r="W689" s="170"/>
    </row>
    <row r="690" spans="7:23" ht="15.75" customHeight="1">
      <c r="G690" s="111"/>
      <c r="M690" s="111"/>
      <c r="P690" s="2"/>
      <c r="V690" s="170"/>
      <c r="W690" s="170"/>
    </row>
    <row r="691" spans="7:23" ht="15.75" customHeight="1">
      <c r="G691" s="111"/>
      <c r="M691" s="111"/>
      <c r="P691" s="2"/>
      <c r="V691" s="170"/>
      <c r="W691" s="170"/>
    </row>
    <row r="692" spans="7:23" ht="15.75" customHeight="1">
      <c r="G692" s="111"/>
      <c r="M692" s="111"/>
      <c r="P692" s="2"/>
      <c r="V692" s="170"/>
      <c r="W692" s="170"/>
    </row>
    <row r="693" spans="7:23" ht="15.75" customHeight="1">
      <c r="G693" s="111"/>
      <c r="M693" s="111"/>
      <c r="P693" s="2"/>
      <c r="V693" s="170"/>
      <c r="W693" s="170"/>
    </row>
    <row r="694" spans="7:23" ht="15.75" customHeight="1">
      <c r="G694" s="111"/>
      <c r="M694" s="111"/>
      <c r="P694" s="2"/>
      <c r="V694" s="170"/>
      <c r="W694" s="170"/>
    </row>
    <row r="695" spans="7:23" ht="15.75" customHeight="1">
      <c r="G695" s="111"/>
      <c r="M695" s="111"/>
      <c r="P695" s="2"/>
      <c r="V695" s="170"/>
      <c r="W695" s="170"/>
    </row>
    <row r="696" spans="7:23" ht="15.75" customHeight="1">
      <c r="G696" s="111"/>
      <c r="M696" s="111"/>
      <c r="P696" s="2"/>
      <c r="V696" s="170"/>
      <c r="W696" s="170"/>
    </row>
    <row r="697" spans="7:23" ht="15.75" customHeight="1">
      <c r="G697" s="111"/>
      <c r="M697" s="111"/>
      <c r="P697" s="2"/>
      <c r="V697" s="170"/>
      <c r="W697" s="170"/>
    </row>
    <row r="698" spans="7:23" ht="15.75" customHeight="1">
      <c r="G698" s="111"/>
      <c r="M698" s="111"/>
      <c r="P698" s="2"/>
      <c r="V698" s="170"/>
      <c r="W698" s="170"/>
    </row>
    <row r="699" spans="7:23" ht="15.75" customHeight="1">
      <c r="G699" s="111"/>
      <c r="M699" s="111"/>
      <c r="P699" s="2"/>
      <c r="V699" s="170"/>
      <c r="W699" s="170"/>
    </row>
    <row r="700" spans="7:23" ht="15.75" customHeight="1">
      <c r="G700" s="111"/>
      <c r="M700" s="111"/>
      <c r="P700" s="2"/>
      <c r="V700" s="170"/>
      <c r="W700" s="170"/>
    </row>
    <row r="701" spans="7:23" ht="15.75" customHeight="1">
      <c r="G701" s="111"/>
      <c r="M701" s="111"/>
      <c r="P701" s="2"/>
      <c r="V701" s="170"/>
      <c r="W701" s="170"/>
    </row>
    <row r="702" spans="7:23" ht="15.75" customHeight="1">
      <c r="G702" s="111"/>
      <c r="M702" s="111"/>
      <c r="P702" s="2"/>
      <c r="V702" s="170"/>
      <c r="W702" s="170"/>
    </row>
    <row r="703" spans="7:23" ht="15.75" customHeight="1">
      <c r="G703" s="111"/>
      <c r="M703" s="111"/>
      <c r="P703" s="2"/>
      <c r="V703" s="170"/>
      <c r="W703" s="170"/>
    </row>
    <row r="704" spans="7:23" ht="15.75" customHeight="1">
      <c r="G704" s="111"/>
      <c r="M704" s="111"/>
      <c r="P704" s="2"/>
      <c r="V704" s="170"/>
      <c r="W704" s="170"/>
    </row>
    <row r="705" spans="7:23" ht="15.75" customHeight="1">
      <c r="G705" s="111"/>
      <c r="M705" s="111"/>
      <c r="P705" s="2"/>
      <c r="V705" s="170"/>
      <c r="W705" s="170"/>
    </row>
    <row r="706" spans="7:23" ht="15.75" customHeight="1">
      <c r="G706" s="111"/>
      <c r="M706" s="111"/>
      <c r="P706" s="2"/>
      <c r="V706" s="170"/>
      <c r="W706" s="170"/>
    </row>
    <row r="707" spans="7:23" ht="15.75" customHeight="1">
      <c r="G707" s="111"/>
      <c r="M707" s="111"/>
      <c r="P707" s="2"/>
      <c r="V707" s="170"/>
      <c r="W707" s="170"/>
    </row>
    <row r="708" spans="7:23" ht="15.75" customHeight="1">
      <c r="G708" s="111"/>
      <c r="M708" s="111"/>
      <c r="P708" s="2"/>
      <c r="V708" s="170"/>
      <c r="W708" s="170"/>
    </row>
    <row r="709" spans="7:23" ht="15.75" customHeight="1">
      <c r="G709" s="111"/>
      <c r="M709" s="111"/>
      <c r="P709" s="2"/>
      <c r="V709" s="170"/>
      <c r="W709" s="170"/>
    </row>
    <row r="710" spans="7:23" ht="15.75" customHeight="1">
      <c r="G710" s="111"/>
      <c r="M710" s="111"/>
      <c r="P710" s="2"/>
      <c r="V710" s="170"/>
      <c r="W710" s="170"/>
    </row>
    <row r="711" spans="7:23" ht="15.75" customHeight="1">
      <c r="G711" s="111"/>
      <c r="M711" s="111"/>
      <c r="P711" s="2"/>
      <c r="V711" s="170"/>
      <c r="W711" s="170"/>
    </row>
    <row r="712" spans="7:23" ht="15.75" customHeight="1">
      <c r="G712" s="111"/>
      <c r="M712" s="111"/>
      <c r="P712" s="2"/>
      <c r="V712" s="170"/>
      <c r="W712" s="170"/>
    </row>
    <row r="713" spans="7:23" ht="15.75" customHeight="1">
      <c r="G713" s="111"/>
      <c r="M713" s="111"/>
      <c r="P713" s="2"/>
      <c r="V713" s="170"/>
      <c r="W713" s="170"/>
    </row>
    <row r="714" spans="7:23" ht="15.75" customHeight="1">
      <c r="G714" s="111"/>
      <c r="M714" s="111"/>
      <c r="P714" s="2"/>
      <c r="V714" s="170"/>
      <c r="W714" s="170"/>
    </row>
    <row r="715" spans="7:23" ht="15.75" customHeight="1">
      <c r="G715" s="111"/>
      <c r="M715" s="111"/>
      <c r="P715" s="2"/>
      <c r="V715" s="170"/>
      <c r="W715" s="170"/>
    </row>
    <row r="716" spans="7:23" ht="15.75" customHeight="1">
      <c r="G716" s="111"/>
      <c r="M716" s="111"/>
      <c r="P716" s="2"/>
      <c r="V716" s="170"/>
      <c r="W716" s="170"/>
    </row>
    <row r="717" spans="7:23" ht="15.75" customHeight="1">
      <c r="G717" s="111"/>
      <c r="M717" s="111"/>
      <c r="P717" s="2"/>
      <c r="V717" s="170"/>
      <c r="W717" s="170"/>
    </row>
    <row r="718" spans="7:23" ht="15.75" customHeight="1">
      <c r="G718" s="111"/>
      <c r="M718" s="111"/>
      <c r="P718" s="2"/>
      <c r="V718" s="170"/>
      <c r="W718" s="170"/>
    </row>
    <row r="719" spans="7:23" ht="15.75" customHeight="1">
      <c r="G719" s="111"/>
      <c r="M719" s="111"/>
      <c r="P719" s="2"/>
      <c r="V719" s="170"/>
      <c r="W719" s="170"/>
    </row>
    <row r="720" spans="7:23" ht="15.75" customHeight="1">
      <c r="G720" s="111"/>
      <c r="M720" s="111"/>
      <c r="P720" s="2"/>
      <c r="V720" s="170"/>
      <c r="W720" s="170"/>
    </row>
    <row r="721" spans="7:23" ht="15.75" customHeight="1">
      <c r="G721" s="111"/>
      <c r="M721" s="111"/>
      <c r="P721" s="2"/>
      <c r="V721" s="170"/>
      <c r="W721" s="170"/>
    </row>
    <row r="722" spans="7:23" ht="15.75" customHeight="1">
      <c r="G722" s="111"/>
      <c r="M722" s="111"/>
      <c r="P722" s="2"/>
      <c r="V722" s="170"/>
      <c r="W722" s="170"/>
    </row>
    <row r="723" spans="7:23" ht="15.75" customHeight="1">
      <c r="G723" s="111"/>
      <c r="M723" s="111"/>
      <c r="P723" s="2"/>
      <c r="V723" s="170"/>
      <c r="W723" s="170"/>
    </row>
    <row r="724" spans="7:23" ht="15.75" customHeight="1">
      <c r="G724" s="111"/>
      <c r="M724" s="111"/>
      <c r="P724" s="2"/>
      <c r="V724" s="170"/>
      <c r="W724" s="170"/>
    </row>
    <row r="725" spans="7:23" ht="15.75" customHeight="1">
      <c r="G725" s="111"/>
      <c r="M725" s="111"/>
      <c r="P725" s="2"/>
      <c r="V725" s="170"/>
      <c r="W725" s="170"/>
    </row>
    <row r="726" spans="7:23" ht="15.75" customHeight="1">
      <c r="G726" s="111"/>
      <c r="M726" s="111"/>
      <c r="P726" s="2"/>
      <c r="V726" s="170"/>
      <c r="W726" s="170"/>
    </row>
    <row r="727" spans="7:23" ht="15.75" customHeight="1">
      <c r="G727" s="111"/>
      <c r="M727" s="111"/>
      <c r="P727" s="2"/>
      <c r="V727" s="170"/>
      <c r="W727" s="170"/>
    </row>
    <row r="728" spans="7:23" ht="15.75" customHeight="1">
      <c r="G728" s="111"/>
      <c r="M728" s="111"/>
      <c r="P728" s="2"/>
      <c r="V728" s="170"/>
      <c r="W728" s="170"/>
    </row>
    <row r="729" spans="7:23" ht="15.75" customHeight="1">
      <c r="G729" s="111"/>
      <c r="M729" s="111"/>
      <c r="P729" s="2"/>
      <c r="V729" s="170"/>
      <c r="W729" s="170"/>
    </row>
    <row r="730" spans="7:23" ht="15.75" customHeight="1">
      <c r="G730" s="111"/>
      <c r="M730" s="111"/>
      <c r="P730" s="2"/>
      <c r="V730" s="170"/>
      <c r="W730" s="170"/>
    </row>
    <row r="731" spans="7:23" ht="15.75" customHeight="1">
      <c r="G731" s="111"/>
      <c r="M731" s="111"/>
      <c r="P731" s="2"/>
      <c r="V731" s="170"/>
      <c r="W731" s="170"/>
    </row>
    <row r="732" spans="7:23" ht="15.75" customHeight="1">
      <c r="G732" s="111"/>
      <c r="M732" s="111"/>
      <c r="P732" s="2"/>
      <c r="V732" s="170"/>
      <c r="W732" s="170"/>
    </row>
    <row r="733" spans="7:23" ht="15.75" customHeight="1">
      <c r="G733" s="111"/>
      <c r="M733" s="111"/>
      <c r="P733" s="2"/>
      <c r="V733" s="170"/>
      <c r="W733" s="170"/>
    </row>
    <row r="734" spans="7:23" ht="15.75" customHeight="1">
      <c r="G734" s="111"/>
      <c r="M734" s="111"/>
      <c r="P734" s="2"/>
      <c r="V734" s="170"/>
      <c r="W734" s="170"/>
    </row>
    <row r="735" spans="7:23" ht="15.75" customHeight="1">
      <c r="G735" s="111"/>
      <c r="M735" s="111"/>
      <c r="P735" s="2"/>
      <c r="V735" s="170"/>
      <c r="W735" s="170"/>
    </row>
    <row r="736" spans="7:23" ht="15.75" customHeight="1">
      <c r="G736" s="111"/>
      <c r="M736" s="111"/>
      <c r="P736" s="2"/>
      <c r="V736" s="170"/>
      <c r="W736" s="170"/>
    </row>
    <row r="737" spans="7:23" ht="15.75" customHeight="1">
      <c r="G737" s="111"/>
      <c r="M737" s="111"/>
      <c r="P737" s="2"/>
      <c r="V737" s="170"/>
      <c r="W737" s="170"/>
    </row>
    <row r="738" spans="7:23" ht="15.75" customHeight="1">
      <c r="G738" s="111"/>
      <c r="M738" s="111"/>
      <c r="P738" s="2"/>
      <c r="V738" s="170"/>
      <c r="W738" s="170"/>
    </row>
    <row r="739" spans="7:23" ht="15.75" customHeight="1">
      <c r="G739" s="111"/>
      <c r="M739" s="111"/>
      <c r="P739" s="2"/>
      <c r="V739" s="170"/>
      <c r="W739" s="170"/>
    </row>
    <row r="740" spans="7:23" ht="15.75" customHeight="1">
      <c r="G740" s="111"/>
      <c r="M740" s="111"/>
      <c r="P740" s="2"/>
      <c r="V740" s="170"/>
      <c r="W740" s="170"/>
    </row>
    <row r="741" spans="7:23" ht="15.75" customHeight="1">
      <c r="G741" s="111"/>
      <c r="M741" s="111"/>
      <c r="P741" s="2"/>
      <c r="V741" s="170"/>
      <c r="W741" s="170"/>
    </row>
    <row r="742" spans="7:23" ht="15.75" customHeight="1">
      <c r="G742" s="111"/>
      <c r="M742" s="111"/>
      <c r="P742" s="2"/>
      <c r="V742" s="170"/>
      <c r="W742" s="170"/>
    </row>
    <row r="743" spans="7:23" ht="15.75" customHeight="1">
      <c r="G743" s="111"/>
      <c r="M743" s="111"/>
      <c r="P743" s="2"/>
      <c r="V743" s="170"/>
      <c r="W743" s="170"/>
    </row>
    <row r="744" spans="7:23" ht="15.75" customHeight="1">
      <c r="G744" s="111"/>
      <c r="M744" s="111"/>
      <c r="P744" s="2"/>
      <c r="V744" s="170"/>
      <c r="W744" s="170"/>
    </row>
    <row r="745" spans="7:23" ht="15.75" customHeight="1">
      <c r="G745" s="111"/>
      <c r="M745" s="111"/>
      <c r="P745" s="2"/>
      <c r="V745" s="170"/>
      <c r="W745" s="170"/>
    </row>
    <row r="746" spans="7:23" ht="15.75" customHeight="1">
      <c r="G746" s="111"/>
      <c r="M746" s="111"/>
      <c r="P746" s="2"/>
      <c r="V746" s="170"/>
      <c r="W746" s="170"/>
    </row>
    <row r="747" spans="7:23" ht="15.75" customHeight="1">
      <c r="G747" s="111"/>
      <c r="M747" s="111"/>
      <c r="P747" s="2"/>
      <c r="V747" s="170"/>
      <c r="W747" s="170"/>
    </row>
    <row r="748" spans="7:23" ht="15.75" customHeight="1">
      <c r="G748" s="111"/>
      <c r="M748" s="111"/>
      <c r="P748" s="2"/>
      <c r="V748" s="170"/>
      <c r="W748" s="170"/>
    </row>
    <row r="749" spans="7:23" ht="15.75" customHeight="1">
      <c r="G749" s="111"/>
      <c r="M749" s="111"/>
      <c r="P749" s="2"/>
      <c r="V749" s="170"/>
      <c r="W749" s="170"/>
    </row>
    <row r="750" spans="7:23" ht="15.75" customHeight="1">
      <c r="G750" s="111"/>
      <c r="M750" s="111"/>
      <c r="P750" s="2"/>
      <c r="V750" s="170"/>
      <c r="W750" s="170"/>
    </row>
    <row r="751" spans="7:23" ht="15.75" customHeight="1">
      <c r="G751" s="111"/>
      <c r="M751" s="111"/>
      <c r="P751" s="2"/>
      <c r="V751" s="170"/>
      <c r="W751" s="170"/>
    </row>
    <row r="752" spans="7:23" ht="15.75" customHeight="1">
      <c r="G752" s="111"/>
      <c r="M752" s="111"/>
      <c r="P752" s="2"/>
      <c r="V752" s="170"/>
      <c r="W752" s="170"/>
    </row>
    <row r="753" spans="7:23" ht="15.75" customHeight="1">
      <c r="G753" s="111"/>
      <c r="M753" s="111"/>
      <c r="P753" s="2"/>
      <c r="V753" s="170"/>
      <c r="W753" s="170"/>
    </row>
    <row r="754" spans="7:23" ht="15.75" customHeight="1">
      <c r="G754" s="111"/>
      <c r="M754" s="111"/>
      <c r="P754" s="2"/>
      <c r="V754" s="170"/>
      <c r="W754" s="170"/>
    </row>
    <row r="755" spans="7:23" ht="15.75" customHeight="1">
      <c r="G755" s="111"/>
      <c r="M755" s="111"/>
      <c r="P755" s="2"/>
      <c r="V755" s="170"/>
      <c r="W755" s="170"/>
    </row>
    <row r="756" spans="7:23" ht="15.75" customHeight="1">
      <c r="G756" s="111"/>
      <c r="M756" s="111"/>
      <c r="P756" s="2"/>
      <c r="V756" s="170"/>
      <c r="W756" s="170"/>
    </row>
    <row r="757" spans="7:23" ht="15.75" customHeight="1">
      <c r="G757" s="111"/>
      <c r="M757" s="111"/>
      <c r="P757" s="2"/>
      <c r="V757" s="170"/>
      <c r="W757" s="170"/>
    </row>
    <row r="758" spans="7:23" ht="15.75" customHeight="1">
      <c r="G758" s="111"/>
      <c r="M758" s="111"/>
      <c r="P758" s="2"/>
      <c r="V758" s="170"/>
      <c r="W758" s="170"/>
    </row>
    <row r="759" spans="7:23" ht="15.75" customHeight="1">
      <c r="G759" s="111"/>
      <c r="M759" s="111"/>
      <c r="P759" s="2"/>
      <c r="V759" s="170"/>
      <c r="W759" s="170"/>
    </row>
    <row r="760" spans="7:23" ht="15.75" customHeight="1">
      <c r="G760" s="111"/>
      <c r="M760" s="111"/>
      <c r="P760" s="2"/>
      <c r="V760" s="170"/>
      <c r="W760" s="170"/>
    </row>
    <row r="761" spans="7:23" ht="15.75" customHeight="1">
      <c r="G761" s="111"/>
      <c r="M761" s="111"/>
      <c r="P761" s="2"/>
      <c r="V761" s="170"/>
      <c r="W761" s="170"/>
    </row>
    <row r="762" spans="7:23" ht="15.75" customHeight="1">
      <c r="G762" s="111"/>
      <c r="M762" s="111"/>
      <c r="P762" s="2"/>
      <c r="V762" s="170"/>
      <c r="W762" s="170"/>
    </row>
    <row r="763" spans="7:23" ht="15.75" customHeight="1">
      <c r="G763" s="111"/>
      <c r="M763" s="111"/>
      <c r="P763" s="2"/>
      <c r="V763" s="170"/>
      <c r="W763" s="170"/>
    </row>
    <row r="764" spans="7:23" ht="15.75" customHeight="1">
      <c r="G764" s="111"/>
      <c r="M764" s="111"/>
      <c r="P764" s="2"/>
      <c r="V764" s="170"/>
      <c r="W764" s="170"/>
    </row>
    <row r="765" spans="7:23" ht="15.75" customHeight="1">
      <c r="G765" s="111"/>
      <c r="M765" s="111"/>
      <c r="P765" s="2"/>
      <c r="V765" s="170"/>
      <c r="W765" s="170"/>
    </row>
    <row r="766" spans="7:23" ht="15.75" customHeight="1">
      <c r="G766" s="111"/>
      <c r="M766" s="111"/>
      <c r="P766" s="2"/>
      <c r="V766" s="170"/>
      <c r="W766" s="170"/>
    </row>
    <row r="767" spans="7:23" ht="15.75" customHeight="1">
      <c r="G767" s="111"/>
      <c r="M767" s="111"/>
      <c r="P767" s="2"/>
      <c r="V767" s="170"/>
      <c r="W767" s="170"/>
    </row>
    <row r="768" spans="7:23" ht="15.75" customHeight="1">
      <c r="G768" s="111"/>
      <c r="M768" s="111"/>
      <c r="P768" s="2"/>
      <c r="V768" s="170"/>
      <c r="W768" s="170"/>
    </row>
    <row r="769" spans="7:23" ht="15.75" customHeight="1">
      <c r="G769" s="111"/>
      <c r="M769" s="111"/>
      <c r="P769" s="2"/>
      <c r="V769" s="170"/>
      <c r="W769" s="170"/>
    </row>
    <row r="770" spans="7:23" ht="15.75" customHeight="1">
      <c r="G770" s="111"/>
      <c r="M770" s="111"/>
      <c r="P770" s="2"/>
      <c r="V770" s="170"/>
      <c r="W770" s="170"/>
    </row>
    <row r="771" spans="7:23" ht="15.75" customHeight="1">
      <c r="G771" s="111"/>
      <c r="M771" s="111"/>
      <c r="P771" s="2"/>
      <c r="V771" s="170"/>
      <c r="W771" s="170"/>
    </row>
    <row r="772" spans="7:23" ht="15.75" customHeight="1">
      <c r="G772" s="111"/>
      <c r="M772" s="111"/>
      <c r="P772" s="2"/>
      <c r="V772" s="170"/>
      <c r="W772" s="170"/>
    </row>
    <row r="773" spans="7:23" ht="15.75" customHeight="1">
      <c r="G773" s="111"/>
      <c r="M773" s="111"/>
      <c r="P773" s="2"/>
      <c r="V773" s="170"/>
      <c r="W773" s="170"/>
    </row>
    <row r="774" spans="7:23" ht="15.75" customHeight="1">
      <c r="G774" s="111"/>
      <c r="M774" s="111"/>
      <c r="P774" s="2"/>
      <c r="V774" s="170"/>
      <c r="W774" s="170"/>
    </row>
    <row r="775" spans="7:23" ht="15.75" customHeight="1">
      <c r="G775" s="111"/>
      <c r="M775" s="111"/>
      <c r="P775" s="2"/>
      <c r="V775" s="170"/>
      <c r="W775" s="170"/>
    </row>
    <row r="776" spans="7:23" ht="15.75" customHeight="1">
      <c r="G776" s="111"/>
      <c r="M776" s="111"/>
      <c r="P776" s="2"/>
      <c r="V776" s="170"/>
      <c r="W776" s="170"/>
    </row>
    <row r="777" spans="7:23" ht="15.75" customHeight="1">
      <c r="G777" s="111"/>
      <c r="M777" s="111"/>
      <c r="P777" s="2"/>
      <c r="V777" s="170"/>
      <c r="W777" s="170"/>
    </row>
    <row r="778" spans="7:23" ht="15.75" customHeight="1">
      <c r="G778" s="111"/>
      <c r="M778" s="111"/>
      <c r="P778" s="2"/>
      <c r="V778" s="170"/>
      <c r="W778" s="170"/>
    </row>
    <row r="779" spans="7:23" ht="15.75" customHeight="1">
      <c r="G779" s="111"/>
      <c r="M779" s="111"/>
      <c r="P779" s="2"/>
      <c r="V779" s="170"/>
      <c r="W779" s="170"/>
    </row>
    <row r="780" spans="7:23" ht="15.75" customHeight="1">
      <c r="G780" s="111"/>
      <c r="M780" s="111"/>
      <c r="P780" s="2"/>
      <c r="V780" s="170"/>
      <c r="W780" s="170"/>
    </row>
    <row r="781" spans="7:23" ht="15.75" customHeight="1">
      <c r="G781" s="111"/>
      <c r="M781" s="111"/>
      <c r="P781" s="2"/>
      <c r="V781" s="170"/>
      <c r="W781" s="170"/>
    </row>
    <row r="782" spans="7:23" ht="15.75" customHeight="1">
      <c r="G782" s="111"/>
      <c r="M782" s="111"/>
      <c r="P782" s="2"/>
      <c r="V782" s="170"/>
      <c r="W782" s="170"/>
    </row>
    <row r="783" spans="7:23" ht="15.75" customHeight="1">
      <c r="G783" s="111"/>
      <c r="M783" s="111"/>
      <c r="P783" s="2"/>
      <c r="V783" s="170"/>
      <c r="W783" s="170"/>
    </row>
    <row r="784" spans="7:23" ht="15.75" customHeight="1">
      <c r="G784" s="111"/>
      <c r="M784" s="111"/>
      <c r="P784" s="2"/>
      <c r="V784" s="170"/>
      <c r="W784" s="170"/>
    </row>
    <row r="785" spans="7:23" ht="15.75" customHeight="1">
      <c r="G785" s="111"/>
      <c r="M785" s="111"/>
      <c r="P785" s="2"/>
      <c r="V785" s="170"/>
      <c r="W785" s="170"/>
    </row>
    <row r="786" spans="7:23" ht="15.75" customHeight="1">
      <c r="G786" s="111"/>
      <c r="M786" s="111"/>
      <c r="P786" s="2"/>
      <c r="V786" s="170"/>
      <c r="W786" s="170"/>
    </row>
    <row r="787" spans="7:23" ht="15.75" customHeight="1">
      <c r="G787" s="111"/>
      <c r="M787" s="111"/>
      <c r="P787" s="2"/>
      <c r="V787" s="170"/>
      <c r="W787" s="170"/>
    </row>
    <row r="788" spans="7:23" ht="15.75" customHeight="1">
      <c r="G788" s="111"/>
      <c r="M788" s="111"/>
      <c r="P788" s="2"/>
      <c r="V788" s="170"/>
      <c r="W788" s="170"/>
    </row>
    <row r="789" spans="7:23" ht="15.75" customHeight="1">
      <c r="G789" s="111"/>
      <c r="M789" s="111"/>
      <c r="P789" s="2"/>
      <c r="V789" s="170"/>
      <c r="W789" s="170"/>
    </row>
    <row r="790" spans="7:23" ht="15.75" customHeight="1">
      <c r="G790" s="111"/>
      <c r="M790" s="111"/>
      <c r="P790" s="2"/>
      <c r="V790" s="170"/>
      <c r="W790" s="170"/>
    </row>
    <row r="791" spans="7:23" ht="15.75" customHeight="1">
      <c r="G791" s="111"/>
      <c r="M791" s="111"/>
      <c r="P791" s="2"/>
      <c r="V791" s="170"/>
      <c r="W791" s="170"/>
    </row>
    <row r="792" spans="7:23" ht="15.75" customHeight="1">
      <c r="G792" s="111"/>
      <c r="M792" s="111"/>
      <c r="P792" s="2"/>
      <c r="V792" s="170"/>
      <c r="W792" s="170"/>
    </row>
    <row r="793" spans="7:23" ht="15.75" customHeight="1">
      <c r="G793" s="111"/>
      <c r="M793" s="111"/>
      <c r="P793" s="2"/>
      <c r="V793" s="170"/>
      <c r="W793" s="170"/>
    </row>
    <row r="794" spans="7:23" ht="15.75" customHeight="1">
      <c r="G794" s="111"/>
      <c r="M794" s="111"/>
      <c r="P794" s="2"/>
      <c r="V794" s="170"/>
      <c r="W794" s="170"/>
    </row>
    <row r="795" spans="7:23" ht="15.75" customHeight="1">
      <c r="G795" s="111"/>
      <c r="M795" s="111"/>
      <c r="P795" s="2"/>
      <c r="V795" s="170"/>
      <c r="W795" s="170"/>
    </row>
    <row r="796" spans="7:23" ht="15.75" customHeight="1">
      <c r="G796" s="111"/>
      <c r="M796" s="111"/>
      <c r="P796" s="2"/>
      <c r="V796" s="170"/>
      <c r="W796" s="170"/>
    </row>
    <row r="797" spans="7:23" ht="15.75" customHeight="1">
      <c r="G797" s="111"/>
      <c r="M797" s="111"/>
      <c r="P797" s="2"/>
      <c r="V797" s="170"/>
      <c r="W797" s="170"/>
    </row>
    <row r="798" spans="7:23" ht="15.75" customHeight="1">
      <c r="G798" s="111"/>
      <c r="M798" s="111"/>
      <c r="P798" s="2"/>
      <c r="V798" s="170"/>
      <c r="W798" s="170"/>
    </row>
    <row r="799" spans="7:23" ht="15.75" customHeight="1">
      <c r="G799" s="111"/>
      <c r="M799" s="111"/>
      <c r="P799" s="2"/>
      <c r="V799" s="170"/>
      <c r="W799" s="170"/>
    </row>
    <row r="800" spans="7:23" ht="15.75" customHeight="1">
      <c r="G800" s="111"/>
      <c r="M800" s="111"/>
      <c r="P800" s="2"/>
      <c r="V800" s="170"/>
      <c r="W800" s="170"/>
    </row>
    <row r="801" spans="7:23" ht="15.75" customHeight="1">
      <c r="G801" s="111"/>
      <c r="M801" s="111"/>
      <c r="P801" s="2"/>
      <c r="V801" s="170"/>
      <c r="W801" s="170"/>
    </row>
    <row r="802" spans="7:23" ht="15.75" customHeight="1">
      <c r="G802" s="111"/>
      <c r="M802" s="111"/>
      <c r="P802" s="2"/>
      <c r="V802" s="170"/>
      <c r="W802" s="170"/>
    </row>
    <row r="803" spans="7:23" ht="15.75" customHeight="1">
      <c r="G803" s="111"/>
      <c r="M803" s="111"/>
      <c r="P803" s="2"/>
      <c r="V803" s="170"/>
      <c r="W803" s="170"/>
    </row>
    <row r="804" spans="7:23" ht="15.75" customHeight="1">
      <c r="G804" s="111"/>
      <c r="M804" s="111"/>
      <c r="P804" s="2"/>
      <c r="V804" s="170"/>
      <c r="W804" s="170"/>
    </row>
    <row r="805" spans="7:23" ht="15.75" customHeight="1">
      <c r="G805" s="111"/>
      <c r="M805" s="111"/>
      <c r="P805" s="2"/>
      <c r="V805" s="170"/>
      <c r="W805" s="170"/>
    </row>
    <row r="806" spans="7:23" ht="15.75" customHeight="1">
      <c r="G806" s="111"/>
      <c r="M806" s="111"/>
      <c r="P806" s="2"/>
      <c r="V806" s="170"/>
      <c r="W806" s="170"/>
    </row>
    <row r="807" spans="7:23" ht="15.75" customHeight="1">
      <c r="G807" s="111"/>
      <c r="M807" s="111"/>
      <c r="P807" s="2"/>
      <c r="V807" s="170"/>
      <c r="W807" s="170"/>
    </row>
    <row r="808" spans="7:23" ht="15.75" customHeight="1">
      <c r="G808" s="111"/>
      <c r="M808" s="111"/>
      <c r="P808" s="2"/>
      <c r="V808" s="170"/>
      <c r="W808" s="170"/>
    </row>
    <row r="809" spans="7:23" ht="15.75" customHeight="1">
      <c r="G809" s="111"/>
      <c r="M809" s="111"/>
      <c r="P809" s="2"/>
      <c r="V809" s="170"/>
      <c r="W809" s="170"/>
    </row>
    <row r="810" spans="7:23" ht="15.75" customHeight="1">
      <c r="G810" s="111"/>
      <c r="M810" s="111"/>
      <c r="P810" s="2"/>
      <c r="V810" s="170"/>
      <c r="W810" s="170"/>
    </row>
    <row r="811" spans="7:23" ht="15.75" customHeight="1">
      <c r="G811" s="111"/>
      <c r="M811" s="111"/>
      <c r="P811" s="2"/>
      <c r="V811" s="170"/>
      <c r="W811" s="170"/>
    </row>
    <row r="812" spans="7:23" ht="15.75" customHeight="1">
      <c r="G812" s="111"/>
      <c r="M812" s="111"/>
      <c r="P812" s="2"/>
      <c r="V812" s="170"/>
      <c r="W812" s="170"/>
    </row>
    <row r="813" spans="7:23" ht="15.75" customHeight="1">
      <c r="G813" s="111"/>
      <c r="M813" s="111"/>
      <c r="P813" s="2"/>
      <c r="V813" s="170"/>
      <c r="W813" s="170"/>
    </row>
    <row r="814" spans="7:23" ht="15.75" customHeight="1">
      <c r="G814" s="111"/>
      <c r="M814" s="111"/>
      <c r="P814" s="2"/>
      <c r="V814" s="170"/>
      <c r="W814" s="170"/>
    </row>
    <row r="815" spans="7:23" ht="15.75" customHeight="1">
      <c r="G815" s="111"/>
      <c r="M815" s="111"/>
      <c r="P815" s="2"/>
      <c r="V815" s="170"/>
      <c r="W815" s="170"/>
    </row>
    <row r="816" spans="7:23" ht="15.75" customHeight="1">
      <c r="G816" s="111"/>
      <c r="M816" s="111"/>
      <c r="P816" s="2"/>
      <c r="V816" s="170"/>
      <c r="W816" s="170"/>
    </row>
    <row r="817" spans="7:23" ht="15.75" customHeight="1">
      <c r="G817" s="111"/>
      <c r="M817" s="111"/>
      <c r="P817" s="2"/>
      <c r="V817" s="170"/>
      <c r="W817" s="170"/>
    </row>
    <row r="818" spans="7:23" ht="15.75" customHeight="1">
      <c r="G818" s="111"/>
      <c r="M818" s="111"/>
      <c r="P818" s="2"/>
      <c r="V818" s="170"/>
      <c r="W818" s="170"/>
    </row>
    <row r="819" spans="7:23" ht="15.75" customHeight="1">
      <c r="G819" s="111"/>
      <c r="M819" s="111"/>
      <c r="P819" s="2"/>
      <c r="V819" s="170"/>
      <c r="W819" s="170"/>
    </row>
    <row r="820" spans="7:23" ht="15.75" customHeight="1">
      <c r="G820" s="111"/>
      <c r="M820" s="111"/>
      <c r="P820" s="2"/>
      <c r="V820" s="170"/>
      <c r="W820" s="170"/>
    </row>
    <row r="821" spans="7:23" ht="15.75" customHeight="1">
      <c r="G821" s="111"/>
      <c r="M821" s="111"/>
      <c r="P821" s="2"/>
      <c r="V821" s="170"/>
      <c r="W821" s="170"/>
    </row>
    <row r="822" spans="7:23" ht="15.75" customHeight="1">
      <c r="G822" s="111"/>
      <c r="M822" s="111"/>
      <c r="P822" s="2"/>
      <c r="V822" s="170"/>
      <c r="W822" s="170"/>
    </row>
    <row r="823" spans="7:23" ht="15.75" customHeight="1">
      <c r="G823" s="111"/>
      <c r="M823" s="111"/>
      <c r="P823" s="2"/>
      <c r="V823" s="170"/>
      <c r="W823" s="170"/>
    </row>
    <row r="824" spans="7:23" ht="15.75" customHeight="1">
      <c r="G824" s="111"/>
      <c r="M824" s="111"/>
      <c r="P824" s="2"/>
      <c r="V824" s="170"/>
      <c r="W824" s="170"/>
    </row>
    <row r="825" spans="7:23" ht="15.75" customHeight="1">
      <c r="G825" s="111"/>
      <c r="M825" s="111"/>
      <c r="P825" s="2"/>
      <c r="V825" s="170"/>
      <c r="W825" s="170"/>
    </row>
    <row r="826" spans="7:23" ht="15.75" customHeight="1">
      <c r="G826" s="111"/>
      <c r="M826" s="111"/>
      <c r="P826" s="2"/>
      <c r="V826" s="170"/>
      <c r="W826" s="170"/>
    </row>
    <row r="827" spans="7:23" ht="15.75" customHeight="1">
      <c r="G827" s="111"/>
      <c r="M827" s="111"/>
      <c r="P827" s="2"/>
      <c r="V827" s="170"/>
      <c r="W827" s="170"/>
    </row>
    <row r="828" spans="7:23" ht="15.75" customHeight="1">
      <c r="G828" s="111"/>
      <c r="M828" s="111"/>
      <c r="P828" s="2"/>
      <c r="V828" s="170"/>
      <c r="W828" s="170"/>
    </row>
    <row r="829" spans="7:23" ht="15.75" customHeight="1">
      <c r="G829" s="111"/>
      <c r="M829" s="111"/>
      <c r="P829" s="2"/>
      <c r="V829" s="170"/>
      <c r="W829" s="170"/>
    </row>
    <row r="830" spans="7:23" ht="15.75" customHeight="1">
      <c r="G830" s="111"/>
      <c r="M830" s="111"/>
      <c r="P830" s="2"/>
      <c r="V830" s="170"/>
      <c r="W830" s="170"/>
    </row>
    <row r="831" spans="7:23" ht="15.75" customHeight="1">
      <c r="G831" s="111"/>
      <c r="M831" s="111"/>
      <c r="P831" s="2"/>
      <c r="V831" s="170"/>
      <c r="W831" s="170"/>
    </row>
    <row r="832" spans="7:23" ht="15.75" customHeight="1">
      <c r="G832" s="111"/>
      <c r="M832" s="111"/>
      <c r="P832" s="2"/>
      <c r="V832" s="170"/>
      <c r="W832" s="170"/>
    </row>
    <row r="833" spans="7:23" ht="15.75" customHeight="1">
      <c r="G833" s="111"/>
      <c r="M833" s="111"/>
      <c r="P833" s="2"/>
      <c r="V833" s="170"/>
      <c r="W833" s="170"/>
    </row>
    <row r="834" spans="7:23" ht="15.75" customHeight="1">
      <c r="G834" s="111"/>
      <c r="M834" s="111"/>
      <c r="P834" s="2"/>
      <c r="V834" s="170"/>
      <c r="W834" s="170"/>
    </row>
    <row r="835" spans="7:23" ht="15.75" customHeight="1">
      <c r="G835" s="111"/>
      <c r="M835" s="111"/>
      <c r="P835" s="2"/>
      <c r="V835" s="170"/>
      <c r="W835" s="170"/>
    </row>
    <row r="836" spans="7:23" ht="15.75" customHeight="1">
      <c r="G836" s="111"/>
      <c r="M836" s="111"/>
      <c r="P836" s="2"/>
      <c r="V836" s="170"/>
      <c r="W836" s="170"/>
    </row>
    <row r="837" spans="7:23" ht="15.75" customHeight="1">
      <c r="G837" s="111"/>
      <c r="M837" s="111"/>
      <c r="P837" s="2"/>
      <c r="V837" s="170"/>
      <c r="W837" s="170"/>
    </row>
    <row r="838" spans="7:23" ht="15.75" customHeight="1">
      <c r="G838" s="111"/>
      <c r="M838" s="111"/>
      <c r="P838" s="2"/>
      <c r="V838" s="170"/>
      <c r="W838" s="170"/>
    </row>
    <row r="839" spans="7:23" ht="15.75" customHeight="1">
      <c r="G839" s="111"/>
      <c r="M839" s="111"/>
      <c r="P839" s="2"/>
      <c r="V839" s="170"/>
      <c r="W839" s="170"/>
    </row>
    <row r="840" spans="7:23" ht="15.75" customHeight="1">
      <c r="G840" s="111"/>
      <c r="M840" s="111"/>
      <c r="P840" s="2"/>
      <c r="V840" s="170"/>
      <c r="W840" s="170"/>
    </row>
    <row r="841" spans="7:23" ht="15.75" customHeight="1">
      <c r="G841" s="111"/>
      <c r="M841" s="111"/>
      <c r="P841" s="2"/>
      <c r="V841" s="170"/>
      <c r="W841" s="170"/>
    </row>
    <row r="842" spans="7:23" ht="15.75" customHeight="1">
      <c r="G842" s="111"/>
      <c r="M842" s="111"/>
      <c r="P842" s="2"/>
      <c r="V842" s="170"/>
      <c r="W842" s="170"/>
    </row>
    <row r="843" spans="7:23" ht="15.75" customHeight="1">
      <c r="G843" s="111"/>
      <c r="M843" s="111"/>
      <c r="P843" s="2"/>
      <c r="V843" s="170"/>
      <c r="W843" s="170"/>
    </row>
    <row r="844" spans="7:23" ht="15.75" customHeight="1">
      <c r="G844" s="111"/>
      <c r="M844" s="111"/>
      <c r="P844" s="2"/>
      <c r="V844" s="170"/>
      <c r="W844" s="170"/>
    </row>
    <row r="845" spans="7:23" ht="15.75" customHeight="1">
      <c r="G845" s="111"/>
      <c r="M845" s="111"/>
      <c r="P845" s="2"/>
      <c r="V845" s="170"/>
      <c r="W845" s="170"/>
    </row>
    <row r="846" spans="7:23" ht="15.75" customHeight="1">
      <c r="G846" s="111"/>
      <c r="M846" s="111"/>
      <c r="P846" s="2"/>
      <c r="V846" s="170"/>
      <c r="W846" s="170"/>
    </row>
    <row r="847" spans="7:23" ht="15.75" customHeight="1">
      <c r="G847" s="111"/>
      <c r="M847" s="111"/>
      <c r="P847" s="2"/>
      <c r="V847" s="170"/>
      <c r="W847" s="170"/>
    </row>
    <row r="848" spans="7:23" ht="15.75" customHeight="1">
      <c r="G848" s="111"/>
      <c r="M848" s="111"/>
      <c r="P848" s="2"/>
      <c r="V848" s="170"/>
      <c r="W848" s="170"/>
    </row>
    <row r="849" spans="7:23" ht="15.75" customHeight="1">
      <c r="G849" s="111"/>
      <c r="M849" s="111"/>
      <c r="P849" s="2"/>
      <c r="V849" s="170"/>
      <c r="W849" s="170"/>
    </row>
    <row r="850" spans="7:23" ht="15.75" customHeight="1">
      <c r="G850" s="111"/>
      <c r="M850" s="111"/>
      <c r="P850" s="2"/>
      <c r="V850" s="170"/>
      <c r="W850" s="170"/>
    </row>
    <row r="851" spans="7:23" ht="15.75" customHeight="1">
      <c r="G851" s="111"/>
      <c r="M851" s="111"/>
      <c r="P851" s="2"/>
      <c r="V851" s="170"/>
      <c r="W851" s="170"/>
    </row>
    <row r="852" spans="7:23" ht="15.75" customHeight="1">
      <c r="G852" s="111"/>
      <c r="M852" s="111"/>
      <c r="P852" s="2"/>
      <c r="V852" s="170"/>
      <c r="W852" s="170"/>
    </row>
    <row r="853" spans="7:23" ht="15.75" customHeight="1">
      <c r="G853" s="111"/>
      <c r="M853" s="111"/>
      <c r="P853" s="2"/>
      <c r="V853" s="170"/>
      <c r="W853" s="170"/>
    </row>
    <row r="854" spans="7:23" ht="15.75" customHeight="1">
      <c r="G854" s="111"/>
      <c r="M854" s="111"/>
      <c r="P854" s="2"/>
      <c r="V854" s="170"/>
      <c r="W854" s="170"/>
    </row>
    <row r="855" spans="7:23" ht="15.75" customHeight="1">
      <c r="G855" s="111"/>
      <c r="M855" s="111"/>
      <c r="P855" s="2"/>
      <c r="V855" s="170"/>
      <c r="W855" s="170"/>
    </row>
    <row r="856" spans="7:23" ht="15.75" customHeight="1">
      <c r="G856" s="111"/>
      <c r="M856" s="111"/>
      <c r="P856" s="2"/>
      <c r="V856" s="170"/>
      <c r="W856" s="170"/>
    </row>
    <row r="857" spans="7:23" ht="15.75" customHeight="1">
      <c r="G857" s="111"/>
      <c r="M857" s="111"/>
      <c r="P857" s="2"/>
      <c r="V857" s="170"/>
      <c r="W857" s="170"/>
    </row>
    <row r="858" spans="7:23" ht="15.75" customHeight="1">
      <c r="G858" s="111"/>
      <c r="M858" s="111"/>
      <c r="P858" s="2"/>
      <c r="V858" s="170"/>
      <c r="W858" s="170"/>
    </row>
    <row r="859" spans="7:23" ht="15.75" customHeight="1">
      <c r="G859" s="111"/>
      <c r="M859" s="111"/>
      <c r="P859" s="2"/>
      <c r="V859" s="170"/>
      <c r="W859" s="170"/>
    </row>
    <row r="860" spans="7:23" ht="15.75" customHeight="1">
      <c r="G860" s="111"/>
      <c r="M860" s="111"/>
      <c r="P860" s="2"/>
      <c r="V860" s="170"/>
      <c r="W860" s="170"/>
    </row>
    <row r="861" spans="7:23" ht="15.75" customHeight="1">
      <c r="G861" s="111"/>
      <c r="M861" s="111"/>
      <c r="P861" s="2"/>
      <c r="V861" s="170"/>
      <c r="W861" s="170"/>
    </row>
    <row r="862" spans="7:23" ht="15.75" customHeight="1">
      <c r="G862" s="111"/>
      <c r="M862" s="111"/>
      <c r="P862" s="2"/>
      <c r="V862" s="170"/>
      <c r="W862" s="170"/>
    </row>
    <row r="863" spans="7:23" ht="15.75" customHeight="1">
      <c r="G863" s="111"/>
      <c r="M863" s="111"/>
      <c r="P863" s="2"/>
      <c r="V863" s="170"/>
      <c r="W863" s="170"/>
    </row>
    <row r="864" spans="7:23" ht="15.75" customHeight="1">
      <c r="G864" s="111"/>
      <c r="M864" s="111"/>
      <c r="P864" s="2"/>
      <c r="V864" s="170"/>
      <c r="W864" s="170"/>
    </row>
    <row r="865" spans="7:23" ht="15.75" customHeight="1">
      <c r="G865" s="111"/>
      <c r="M865" s="111"/>
      <c r="P865" s="2"/>
      <c r="V865" s="170"/>
      <c r="W865" s="170"/>
    </row>
    <row r="866" spans="7:23" ht="15.75" customHeight="1">
      <c r="G866" s="111"/>
      <c r="M866" s="111"/>
      <c r="P866" s="2"/>
      <c r="V866" s="170"/>
      <c r="W866" s="170"/>
    </row>
    <row r="867" spans="7:23" ht="15.75" customHeight="1">
      <c r="G867" s="111"/>
      <c r="M867" s="111"/>
      <c r="P867" s="2"/>
      <c r="V867" s="170"/>
      <c r="W867" s="170"/>
    </row>
    <row r="868" spans="7:23" ht="15.75" customHeight="1">
      <c r="G868" s="111"/>
      <c r="M868" s="111"/>
      <c r="P868" s="2"/>
      <c r="V868" s="170"/>
      <c r="W868" s="170"/>
    </row>
    <row r="869" spans="7:23" ht="15.75" customHeight="1">
      <c r="G869" s="111"/>
      <c r="M869" s="111"/>
      <c r="P869" s="2"/>
      <c r="V869" s="170"/>
      <c r="W869" s="170"/>
    </row>
    <row r="870" spans="7:23" ht="15.75" customHeight="1">
      <c r="G870" s="111"/>
      <c r="M870" s="111"/>
      <c r="P870" s="2"/>
      <c r="V870" s="170"/>
      <c r="W870" s="170"/>
    </row>
    <row r="871" spans="7:23" ht="15.75" customHeight="1">
      <c r="G871" s="111"/>
      <c r="M871" s="111"/>
      <c r="P871" s="2"/>
      <c r="V871" s="170"/>
      <c r="W871" s="170"/>
    </row>
    <row r="872" spans="7:23" ht="15.75" customHeight="1">
      <c r="G872" s="111"/>
      <c r="M872" s="111"/>
      <c r="P872" s="2"/>
      <c r="V872" s="170"/>
      <c r="W872" s="170"/>
    </row>
    <row r="873" spans="7:23" ht="15.75" customHeight="1">
      <c r="G873" s="111"/>
      <c r="M873" s="111"/>
      <c r="P873" s="2"/>
      <c r="V873" s="170"/>
      <c r="W873" s="170"/>
    </row>
    <row r="874" spans="7:23" ht="15.75" customHeight="1">
      <c r="G874" s="111"/>
      <c r="M874" s="111"/>
      <c r="P874" s="2"/>
      <c r="V874" s="170"/>
      <c r="W874" s="170"/>
    </row>
    <row r="875" spans="7:23" ht="15.75" customHeight="1">
      <c r="G875" s="111"/>
      <c r="M875" s="111"/>
      <c r="P875" s="2"/>
      <c r="V875" s="170"/>
      <c r="W875" s="170"/>
    </row>
    <row r="876" spans="7:23" ht="15.75" customHeight="1">
      <c r="G876" s="111"/>
      <c r="M876" s="111"/>
      <c r="P876" s="2"/>
      <c r="V876" s="170"/>
      <c r="W876" s="170"/>
    </row>
    <row r="877" spans="7:23" ht="15.75" customHeight="1">
      <c r="G877" s="111"/>
      <c r="M877" s="111"/>
      <c r="P877" s="2"/>
      <c r="V877" s="170"/>
      <c r="W877" s="170"/>
    </row>
    <row r="878" spans="7:23" ht="15.75" customHeight="1">
      <c r="G878" s="111"/>
      <c r="M878" s="111"/>
      <c r="P878" s="2"/>
      <c r="V878" s="170"/>
      <c r="W878" s="170"/>
    </row>
    <row r="879" spans="7:23" ht="15.75" customHeight="1">
      <c r="G879" s="111"/>
      <c r="M879" s="111"/>
      <c r="P879" s="2"/>
      <c r="V879" s="170"/>
      <c r="W879" s="170"/>
    </row>
    <row r="880" spans="7:23" ht="15.75" customHeight="1">
      <c r="G880" s="111"/>
      <c r="M880" s="111"/>
      <c r="P880" s="2"/>
      <c r="V880" s="170"/>
      <c r="W880" s="170"/>
    </row>
    <row r="881" spans="7:23" ht="15.75" customHeight="1">
      <c r="G881" s="111"/>
      <c r="M881" s="111"/>
      <c r="P881" s="2"/>
      <c r="V881" s="170"/>
      <c r="W881" s="170"/>
    </row>
    <row r="882" spans="7:23" ht="15.75" customHeight="1">
      <c r="G882" s="111"/>
      <c r="M882" s="111"/>
      <c r="P882" s="2"/>
      <c r="V882" s="170"/>
      <c r="W882" s="170"/>
    </row>
    <row r="883" spans="7:23" ht="15.75" customHeight="1">
      <c r="G883" s="111"/>
      <c r="M883" s="111"/>
      <c r="P883" s="2"/>
      <c r="V883" s="170"/>
      <c r="W883" s="170"/>
    </row>
    <row r="884" spans="7:23" ht="15.75" customHeight="1">
      <c r="G884" s="111"/>
      <c r="M884" s="111"/>
      <c r="P884" s="2"/>
      <c r="V884" s="170"/>
      <c r="W884" s="170"/>
    </row>
    <row r="885" spans="7:23" ht="15.75" customHeight="1">
      <c r="G885" s="111"/>
      <c r="M885" s="111"/>
      <c r="P885" s="2"/>
      <c r="V885" s="170"/>
      <c r="W885" s="170"/>
    </row>
    <row r="886" spans="7:23" ht="15.75" customHeight="1">
      <c r="G886" s="111"/>
      <c r="M886" s="111"/>
      <c r="P886" s="2"/>
      <c r="V886" s="170"/>
      <c r="W886" s="170"/>
    </row>
    <row r="887" spans="7:23" ht="15.75" customHeight="1">
      <c r="G887" s="111"/>
      <c r="M887" s="111"/>
      <c r="P887" s="2"/>
      <c r="V887" s="170"/>
      <c r="W887" s="170"/>
    </row>
    <row r="888" spans="7:23" ht="15.75" customHeight="1">
      <c r="G888" s="111"/>
      <c r="M888" s="111"/>
      <c r="P888" s="2"/>
      <c r="V888" s="170"/>
      <c r="W888" s="170"/>
    </row>
    <row r="889" spans="7:23" ht="15.75" customHeight="1">
      <c r="G889" s="111"/>
      <c r="M889" s="111"/>
      <c r="P889" s="2"/>
      <c r="V889" s="170"/>
      <c r="W889" s="170"/>
    </row>
    <row r="890" spans="7:23" ht="15.75" customHeight="1">
      <c r="G890" s="111"/>
      <c r="M890" s="111"/>
      <c r="P890" s="2"/>
      <c r="V890" s="170"/>
      <c r="W890" s="170"/>
    </row>
    <row r="891" spans="7:23" ht="15.75" customHeight="1">
      <c r="G891" s="111"/>
      <c r="M891" s="111"/>
      <c r="P891" s="2"/>
      <c r="V891" s="170"/>
      <c r="W891" s="170"/>
    </row>
    <row r="892" spans="7:23" ht="15.75" customHeight="1">
      <c r="G892" s="111"/>
      <c r="M892" s="111"/>
      <c r="P892" s="2"/>
      <c r="V892" s="170"/>
      <c r="W892" s="170"/>
    </row>
    <row r="893" spans="7:23" ht="15.75" customHeight="1">
      <c r="G893" s="111"/>
      <c r="M893" s="111"/>
      <c r="P893" s="2"/>
      <c r="V893" s="170"/>
      <c r="W893" s="170"/>
    </row>
    <row r="894" spans="7:23" ht="15.75" customHeight="1">
      <c r="G894" s="111"/>
      <c r="M894" s="111"/>
      <c r="P894" s="2"/>
      <c r="V894" s="170"/>
      <c r="W894" s="170"/>
    </row>
    <row r="895" spans="7:23" ht="15.75" customHeight="1">
      <c r="G895" s="111"/>
      <c r="M895" s="111"/>
      <c r="P895" s="2"/>
      <c r="V895" s="170"/>
      <c r="W895" s="170"/>
    </row>
    <row r="896" spans="7:23" ht="15.75" customHeight="1">
      <c r="G896" s="111"/>
      <c r="M896" s="111"/>
      <c r="P896" s="2"/>
      <c r="V896" s="170"/>
      <c r="W896" s="170"/>
    </row>
    <row r="897" spans="7:23" ht="15.75" customHeight="1">
      <c r="G897" s="111"/>
      <c r="M897" s="111"/>
      <c r="P897" s="2"/>
      <c r="V897" s="170"/>
      <c r="W897" s="170"/>
    </row>
    <row r="898" spans="7:23" ht="15.75" customHeight="1">
      <c r="G898" s="111"/>
      <c r="M898" s="111"/>
      <c r="P898" s="2"/>
      <c r="V898" s="170"/>
      <c r="W898" s="170"/>
    </row>
    <row r="899" spans="7:23" ht="15.75" customHeight="1">
      <c r="G899" s="111"/>
      <c r="M899" s="111"/>
      <c r="P899" s="2"/>
      <c r="V899" s="170"/>
      <c r="W899" s="170"/>
    </row>
    <row r="900" spans="7:23" ht="15.75" customHeight="1">
      <c r="G900" s="111"/>
      <c r="M900" s="111"/>
      <c r="P900" s="2"/>
      <c r="V900" s="170"/>
      <c r="W900" s="170"/>
    </row>
    <row r="901" spans="7:23" ht="15.75" customHeight="1">
      <c r="G901" s="111"/>
      <c r="M901" s="111"/>
      <c r="P901" s="2"/>
      <c r="V901" s="170"/>
      <c r="W901" s="170"/>
    </row>
    <row r="902" spans="7:23" ht="15.75" customHeight="1">
      <c r="G902" s="111"/>
      <c r="M902" s="111"/>
      <c r="P902" s="2"/>
      <c r="V902" s="170"/>
      <c r="W902" s="170"/>
    </row>
    <row r="903" spans="7:23" ht="15.75" customHeight="1">
      <c r="G903" s="111"/>
      <c r="M903" s="111"/>
      <c r="P903" s="2"/>
      <c r="V903" s="170"/>
      <c r="W903" s="170"/>
    </row>
    <row r="904" spans="7:23" ht="15.75" customHeight="1">
      <c r="G904" s="111"/>
      <c r="M904" s="111"/>
      <c r="P904" s="2"/>
      <c r="V904" s="170"/>
      <c r="W904" s="170"/>
    </row>
    <row r="905" spans="7:23" ht="15.75" customHeight="1">
      <c r="G905" s="111"/>
      <c r="M905" s="111"/>
      <c r="P905" s="2"/>
      <c r="V905" s="170"/>
      <c r="W905" s="170"/>
    </row>
    <row r="906" spans="7:23" ht="15.75" customHeight="1">
      <c r="G906" s="111"/>
      <c r="M906" s="111"/>
      <c r="P906" s="2"/>
      <c r="V906" s="170"/>
      <c r="W906" s="170"/>
    </row>
    <row r="907" spans="7:23" ht="15.75" customHeight="1">
      <c r="G907" s="111"/>
      <c r="M907" s="111"/>
      <c r="P907" s="2"/>
      <c r="V907" s="170"/>
      <c r="W907" s="170"/>
    </row>
    <row r="908" spans="7:23" ht="15.75" customHeight="1">
      <c r="G908" s="111"/>
      <c r="M908" s="111"/>
      <c r="P908" s="2"/>
      <c r="V908" s="170"/>
      <c r="W908" s="170"/>
    </row>
    <row r="909" spans="7:23" ht="15.75" customHeight="1">
      <c r="G909" s="111"/>
      <c r="M909" s="111"/>
      <c r="P909" s="2"/>
      <c r="V909" s="170"/>
      <c r="W909" s="170"/>
    </row>
    <row r="910" spans="7:23" ht="15.75" customHeight="1">
      <c r="G910" s="111"/>
      <c r="M910" s="111"/>
      <c r="P910" s="2"/>
      <c r="V910" s="170"/>
      <c r="W910" s="170"/>
    </row>
    <row r="911" spans="7:23" ht="15.75" customHeight="1">
      <c r="G911" s="111"/>
      <c r="M911" s="111"/>
      <c r="P911" s="2"/>
      <c r="V911" s="170"/>
      <c r="W911" s="170"/>
    </row>
    <row r="912" spans="7:23" ht="15.75" customHeight="1">
      <c r="G912" s="111"/>
      <c r="M912" s="111"/>
      <c r="P912" s="2"/>
      <c r="V912" s="170"/>
      <c r="W912" s="170"/>
    </row>
    <row r="913" spans="7:23" ht="15.75" customHeight="1">
      <c r="G913" s="111"/>
      <c r="M913" s="111"/>
      <c r="P913" s="2"/>
      <c r="V913" s="170"/>
      <c r="W913" s="170"/>
    </row>
    <row r="914" spans="7:23" ht="15.75" customHeight="1">
      <c r="G914" s="111"/>
      <c r="M914" s="111"/>
      <c r="P914" s="2"/>
      <c r="V914" s="170"/>
      <c r="W914" s="170"/>
    </row>
    <row r="915" spans="7:23" ht="15.75" customHeight="1">
      <c r="G915" s="111"/>
      <c r="M915" s="111"/>
      <c r="P915" s="2"/>
      <c r="V915" s="170"/>
      <c r="W915" s="170"/>
    </row>
    <row r="916" spans="7:23" ht="15.75" customHeight="1">
      <c r="G916" s="111"/>
      <c r="M916" s="111"/>
      <c r="P916" s="2"/>
      <c r="V916" s="170"/>
      <c r="W916" s="170"/>
    </row>
    <row r="917" spans="7:23" ht="15.75" customHeight="1">
      <c r="G917" s="111"/>
      <c r="M917" s="111"/>
      <c r="P917" s="2"/>
      <c r="V917" s="170"/>
      <c r="W917" s="170"/>
    </row>
    <row r="918" spans="7:23" ht="15.75" customHeight="1">
      <c r="G918" s="111"/>
      <c r="M918" s="111"/>
      <c r="P918" s="2"/>
      <c r="V918" s="170"/>
      <c r="W918" s="170"/>
    </row>
    <row r="919" spans="7:23" ht="15.75" customHeight="1">
      <c r="G919" s="111"/>
      <c r="M919" s="111"/>
      <c r="P919" s="2"/>
      <c r="V919" s="170"/>
      <c r="W919" s="170"/>
    </row>
    <row r="920" spans="7:23" ht="15.75" customHeight="1">
      <c r="G920" s="111"/>
      <c r="M920" s="111"/>
      <c r="P920" s="2"/>
      <c r="V920" s="170"/>
      <c r="W920" s="170"/>
    </row>
    <row r="921" spans="7:23" ht="15.75" customHeight="1">
      <c r="G921" s="111"/>
      <c r="M921" s="111"/>
      <c r="P921" s="2"/>
      <c r="V921" s="170"/>
      <c r="W921" s="170"/>
    </row>
    <row r="922" spans="7:23" ht="15.75" customHeight="1">
      <c r="G922" s="111"/>
      <c r="M922" s="111"/>
      <c r="P922" s="2"/>
      <c r="V922" s="170"/>
      <c r="W922" s="170"/>
    </row>
    <row r="923" spans="7:23" ht="15.75" customHeight="1">
      <c r="G923" s="111"/>
      <c r="M923" s="111"/>
      <c r="P923" s="2"/>
      <c r="V923" s="170"/>
      <c r="W923" s="170"/>
    </row>
    <row r="924" spans="7:23" ht="15.75" customHeight="1">
      <c r="G924" s="111"/>
      <c r="M924" s="111"/>
      <c r="P924" s="2"/>
      <c r="V924" s="170"/>
      <c r="W924" s="170"/>
    </row>
    <row r="925" spans="7:23" ht="15.75" customHeight="1">
      <c r="G925" s="111"/>
      <c r="M925" s="111"/>
      <c r="P925" s="2"/>
      <c r="V925" s="170"/>
      <c r="W925" s="170"/>
    </row>
    <row r="926" spans="7:23" ht="15.75" customHeight="1">
      <c r="G926" s="111"/>
      <c r="M926" s="111"/>
      <c r="P926" s="2"/>
      <c r="V926" s="170"/>
      <c r="W926" s="170"/>
    </row>
    <row r="927" spans="7:23" ht="15.75" customHeight="1">
      <c r="G927" s="111"/>
      <c r="M927" s="111"/>
      <c r="P927" s="2"/>
      <c r="V927" s="170"/>
      <c r="W927" s="170"/>
    </row>
    <row r="928" spans="7:23" ht="15.75" customHeight="1">
      <c r="G928" s="111"/>
      <c r="M928" s="111"/>
      <c r="P928" s="2"/>
      <c r="V928" s="170"/>
      <c r="W928" s="170"/>
    </row>
    <row r="929" spans="7:23" ht="15.75" customHeight="1">
      <c r="G929" s="111"/>
      <c r="M929" s="111"/>
      <c r="P929" s="2"/>
      <c r="V929" s="170"/>
      <c r="W929" s="170"/>
    </row>
    <row r="930" spans="7:23" ht="15.75" customHeight="1">
      <c r="G930" s="111"/>
      <c r="M930" s="111"/>
      <c r="P930" s="2"/>
      <c r="V930" s="170"/>
      <c r="W930" s="170"/>
    </row>
    <row r="931" spans="7:23" ht="15.75" customHeight="1">
      <c r="G931" s="111"/>
      <c r="M931" s="111"/>
      <c r="P931" s="2"/>
      <c r="V931" s="170"/>
      <c r="W931" s="170"/>
    </row>
    <row r="932" spans="7:23" ht="15.75" customHeight="1">
      <c r="G932" s="111"/>
      <c r="M932" s="111"/>
      <c r="P932" s="2"/>
      <c r="V932" s="170"/>
      <c r="W932" s="170"/>
    </row>
    <row r="933" spans="7:23" ht="15.75" customHeight="1">
      <c r="G933" s="111"/>
      <c r="M933" s="111"/>
      <c r="P933" s="2"/>
      <c r="V933" s="170"/>
      <c r="W933" s="170"/>
    </row>
    <row r="934" spans="7:23" ht="15.75" customHeight="1">
      <c r="G934" s="111"/>
      <c r="M934" s="111"/>
      <c r="P934" s="2"/>
      <c r="V934" s="170"/>
      <c r="W934" s="170"/>
    </row>
    <row r="935" spans="7:23" ht="15.75" customHeight="1">
      <c r="G935" s="111"/>
      <c r="M935" s="111"/>
      <c r="P935" s="2"/>
      <c r="V935" s="170"/>
      <c r="W935" s="170"/>
    </row>
    <row r="936" spans="7:23" ht="15.75" customHeight="1">
      <c r="G936" s="111"/>
      <c r="M936" s="111"/>
      <c r="P936" s="2"/>
      <c r="V936" s="170"/>
      <c r="W936" s="170"/>
    </row>
    <row r="937" spans="7:23" ht="15.75" customHeight="1">
      <c r="G937" s="111"/>
      <c r="M937" s="111"/>
      <c r="P937" s="2"/>
      <c r="V937" s="170"/>
      <c r="W937" s="170"/>
    </row>
    <row r="938" spans="7:23" ht="15.75" customHeight="1">
      <c r="G938" s="111"/>
      <c r="M938" s="111"/>
      <c r="P938" s="2"/>
      <c r="V938" s="170"/>
      <c r="W938" s="170"/>
    </row>
    <row r="939" spans="7:23" ht="15.75" customHeight="1">
      <c r="G939" s="111"/>
      <c r="M939" s="111"/>
      <c r="P939" s="2"/>
      <c r="V939" s="170"/>
      <c r="W939" s="170"/>
    </row>
    <row r="940" spans="7:23" ht="15.75" customHeight="1">
      <c r="G940" s="111"/>
      <c r="M940" s="111"/>
      <c r="P940" s="2"/>
      <c r="V940" s="170"/>
      <c r="W940" s="170"/>
    </row>
    <row r="941" spans="7:23" ht="15.75" customHeight="1">
      <c r="G941" s="111"/>
      <c r="M941" s="111"/>
      <c r="P941" s="2"/>
      <c r="V941" s="170"/>
      <c r="W941" s="170"/>
    </row>
    <row r="942" spans="7:23" ht="15.75" customHeight="1">
      <c r="G942" s="111"/>
      <c r="M942" s="111"/>
      <c r="P942" s="2"/>
      <c r="V942" s="170"/>
      <c r="W942" s="170"/>
    </row>
    <row r="943" spans="7:23" ht="15.75" customHeight="1">
      <c r="G943" s="111"/>
      <c r="M943" s="111"/>
      <c r="P943" s="2"/>
      <c r="V943" s="170"/>
      <c r="W943" s="170"/>
    </row>
    <row r="944" spans="7:23" ht="15.75" customHeight="1">
      <c r="G944" s="111"/>
      <c r="M944" s="111"/>
      <c r="P944" s="2"/>
      <c r="V944" s="170"/>
      <c r="W944" s="170"/>
    </row>
    <row r="945" spans="7:23" ht="15.75" customHeight="1">
      <c r="G945" s="111"/>
      <c r="M945" s="111"/>
      <c r="P945" s="2"/>
      <c r="V945" s="170"/>
      <c r="W945" s="170"/>
    </row>
    <row r="946" spans="7:23" ht="15.75" customHeight="1">
      <c r="G946" s="111"/>
      <c r="M946" s="111"/>
      <c r="P946" s="2"/>
      <c r="V946" s="170"/>
      <c r="W946" s="170"/>
    </row>
    <row r="947" spans="7:23" ht="15.75" customHeight="1">
      <c r="G947" s="111"/>
      <c r="M947" s="111"/>
      <c r="P947" s="2"/>
      <c r="V947" s="170"/>
      <c r="W947" s="170"/>
    </row>
    <row r="948" spans="7:23" ht="15.75" customHeight="1">
      <c r="G948" s="111"/>
      <c r="M948" s="111"/>
      <c r="P948" s="2"/>
      <c r="V948" s="170"/>
      <c r="W948" s="170"/>
    </row>
    <row r="949" spans="7:23" ht="15.75" customHeight="1">
      <c r="G949" s="111"/>
      <c r="M949" s="111"/>
      <c r="P949" s="2"/>
      <c r="V949" s="170"/>
      <c r="W949" s="170"/>
    </row>
    <row r="950" spans="7:23" ht="15.75" customHeight="1">
      <c r="G950" s="111"/>
      <c r="M950" s="111"/>
      <c r="P950" s="2"/>
      <c r="V950" s="170"/>
      <c r="W950" s="170"/>
    </row>
    <row r="951" spans="7:23" ht="15.75" customHeight="1">
      <c r="G951" s="111"/>
      <c r="M951" s="111"/>
      <c r="P951" s="2"/>
      <c r="V951" s="170"/>
      <c r="W951" s="170"/>
    </row>
    <row r="952" spans="7:23" ht="15.75" customHeight="1">
      <c r="G952" s="111"/>
      <c r="M952" s="111"/>
      <c r="P952" s="2"/>
      <c r="V952" s="170"/>
      <c r="W952" s="170"/>
    </row>
    <row r="953" spans="7:23" ht="15.75" customHeight="1">
      <c r="G953" s="111"/>
      <c r="M953" s="111"/>
      <c r="P953" s="2"/>
      <c r="V953" s="170"/>
      <c r="W953" s="170"/>
    </row>
    <row r="954" spans="7:23" ht="15.75" customHeight="1">
      <c r="G954" s="111"/>
      <c r="M954" s="111"/>
      <c r="P954" s="2"/>
      <c r="V954" s="170"/>
      <c r="W954" s="170"/>
    </row>
    <row r="955" spans="7:23" ht="15.75" customHeight="1">
      <c r="G955" s="111"/>
      <c r="M955" s="111"/>
      <c r="P955" s="2"/>
      <c r="V955" s="170"/>
      <c r="W955" s="170"/>
    </row>
    <row r="956" spans="7:23" ht="15.75" customHeight="1">
      <c r="G956" s="111"/>
      <c r="M956" s="111"/>
      <c r="P956" s="2"/>
      <c r="V956" s="170"/>
      <c r="W956" s="170"/>
    </row>
    <row r="957" spans="7:23" ht="15.75" customHeight="1">
      <c r="G957" s="111"/>
      <c r="M957" s="111"/>
      <c r="P957" s="2"/>
      <c r="V957" s="170"/>
      <c r="W957" s="170"/>
    </row>
    <row r="958" spans="7:23" ht="15.75" customHeight="1">
      <c r="G958" s="111"/>
      <c r="M958" s="111"/>
      <c r="P958" s="2"/>
      <c r="V958" s="170"/>
      <c r="W958" s="170"/>
    </row>
    <row r="959" spans="7:23" ht="15.75" customHeight="1">
      <c r="G959" s="111"/>
      <c r="M959" s="111"/>
      <c r="P959" s="2"/>
      <c r="V959" s="170"/>
      <c r="W959" s="170"/>
    </row>
    <row r="960" spans="7:23" ht="15.75" customHeight="1">
      <c r="G960" s="111"/>
      <c r="M960" s="111"/>
      <c r="P960" s="2"/>
      <c r="V960" s="170"/>
      <c r="W960" s="170"/>
    </row>
    <row r="961" spans="7:23" ht="15.75" customHeight="1">
      <c r="G961" s="111"/>
      <c r="M961" s="111"/>
      <c r="P961" s="2"/>
      <c r="V961" s="170"/>
      <c r="W961" s="170"/>
    </row>
    <row r="962" spans="7:23" ht="15.75" customHeight="1">
      <c r="G962" s="111"/>
      <c r="M962" s="111"/>
      <c r="P962" s="2"/>
      <c r="V962" s="170"/>
      <c r="W962" s="170"/>
    </row>
    <row r="963" spans="7:23" ht="15.75" customHeight="1">
      <c r="G963" s="111"/>
      <c r="M963" s="111"/>
      <c r="P963" s="2"/>
      <c r="V963" s="170"/>
      <c r="W963" s="170"/>
    </row>
    <row r="964" spans="7:23" ht="15.75" customHeight="1">
      <c r="G964" s="111"/>
      <c r="M964" s="111"/>
      <c r="P964" s="2"/>
      <c r="V964" s="170"/>
      <c r="W964" s="170"/>
    </row>
    <row r="965" spans="7:23" ht="15.75" customHeight="1">
      <c r="G965" s="111"/>
      <c r="M965" s="111"/>
      <c r="P965" s="2"/>
      <c r="V965" s="170"/>
      <c r="W965" s="170"/>
    </row>
    <row r="966" spans="7:23" ht="15.75" customHeight="1">
      <c r="G966" s="111"/>
      <c r="M966" s="111"/>
      <c r="P966" s="2"/>
      <c r="V966" s="170"/>
      <c r="W966" s="170"/>
    </row>
    <row r="967" spans="7:23" ht="15.75" customHeight="1">
      <c r="G967" s="111"/>
      <c r="M967" s="111"/>
      <c r="P967" s="2"/>
      <c r="V967" s="170"/>
      <c r="W967" s="170"/>
    </row>
    <row r="968" spans="7:23" ht="15.75" customHeight="1">
      <c r="G968" s="111"/>
      <c r="M968" s="111"/>
      <c r="P968" s="2"/>
      <c r="V968" s="170"/>
      <c r="W968" s="170"/>
    </row>
    <row r="969" spans="7:23" ht="15.75" customHeight="1">
      <c r="G969" s="111"/>
      <c r="M969" s="111"/>
      <c r="P969" s="2"/>
      <c r="V969" s="170"/>
      <c r="W969" s="170"/>
    </row>
    <row r="970" spans="7:23" ht="15.75" customHeight="1">
      <c r="G970" s="111"/>
      <c r="M970" s="111"/>
      <c r="P970" s="2"/>
      <c r="V970" s="170"/>
      <c r="W970" s="170"/>
    </row>
    <row r="971" spans="7:23" ht="15.75" customHeight="1">
      <c r="G971" s="111"/>
      <c r="M971" s="111"/>
      <c r="P971" s="2"/>
      <c r="V971" s="170"/>
      <c r="W971" s="170"/>
    </row>
    <row r="972" spans="7:23" ht="15.75" customHeight="1">
      <c r="G972" s="111"/>
      <c r="M972" s="111"/>
      <c r="P972" s="2"/>
      <c r="V972" s="170"/>
      <c r="W972" s="170"/>
    </row>
    <row r="973" spans="7:23" ht="15.75" customHeight="1">
      <c r="G973" s="111"/>
      <c r="M973" s="111"/>
      <c r="P973" s="2"/>
      <c r="V973" s="170"/>
      <c r="W973" s="170"/>
    </row>
    <row r="974" spans="7:23" ht="15.75" customHeight="1">
      <c r="G974" s="111"/>
      <c r="M974" s="111"/>
      <c r="P974" s="2"/>
      <c r="V974" s="170"/>
      <c r="W974" s="170"/>
    </row>
    <row r="975" spans="7:23" ht="15.75" customHeight="1">
      <c r="G975" s="111"/>
      <c r="M975" s="111"/>
      <c r="P975" s="2"/>
      <c r="V975" s="170"/>
      <c r="W975" s="170"/>
    </row>
    <row r="976" spans="7:23" ht="15.75" customHeight="1">
      <c r="G976" s="111"/>
      <c r="M976" s="111"/>
      <c r="P976" s="2"/>
      <c r="V976" s="170"/>
      <c r="W976" s="170"/>
    </row>
    <row r="977" spans="7:23" ht="15.75" customHeight="1">
      <c r="G977" s="111"/>
      <c r="M977" s="111"/>
      <c r="P977" s="2"/>
      <c r="V977" s="170"/>
      <c r="W977" s="170"/>
    </row>
    <row r="978" spans="7:23" ht="15.75" customHeight="1">
      <c r="G978" s="111"/>
      <c r="M978" s="111"/>
      <c r="P978" s="2"/>
      <c r="V978" s="170"/>
      <c r="W978" s="170"/>
    </row>
    <row r="979" spans="7:23" ht="15.75" customHeight="1">
      <c r="G979" s="111"/>
      <c r="M979" s="111"/>
      <c r="P979" s="2"/>
      <c r="V979" s="170"/>
      <c r="W979" s="170"/>
    </row>
    <row r="980" spans="7:23" ht="15.75" customHeight="1">
      <c r="G980" s="111"/>
      <c r="M980" s="111"/>
      <c r="P980" s="2"/>
      <c r="V980" s="170"/>
      <c r="W980" s="170"/>
    </row>
    <row r="981" spans="7:23" ht="15.75" customHeight="1">
      <c r="G981" s="111"/>
      <c r="M981" s="111"/>
      <c r="P981" s="2"/>
      <c r="V981" s="170"/>
      <c r="W981" s="170"/>
    </row>
    <row r="982" spans="7:23" ht="15.75" customHeight="1">
      <c r="G982" s="111"/>
      <c r="M982" s="111"/>
      <c r="P982" s="2"/>
      <c r="V982" s="170"/>
      <c r="W982" s="170"/>
    </row>
    <row r="983" spans="7:23" ht="15.75" customHeight="1">
      <c r="G983" s="111"/>
      <c r="M983" s="111"/>
      <c r="P983" s="2"/>
      <c r="V983" s="170"/>
      <c r="W983" s="170"/>
    </row>
    <row r="984" spans="7:23" ht="15.75" customHeight="1">
      <c r="G984" s="111"/>
      <c r="M984" s="111"/>
      <c r="P984" s="2"/>
      <c r="V984" s="170"/>
      <c r="W984" s="170"/>
    </row>
    <row r="985" spans="7:23" ht="15.75" customHeight="1">
      <c r="G985" s="111"/>
      <c r="M985" s="111"/>
      <c r="P985" s="2"/>
      <c r="V985" s="170"/>
      <c r="W985" s="170"/>
    </row>
    <row r="986" spans="7:23" ht="15.75" customHeight="1">
      <c r="G986" s="111"/>
      <c r="M986" s="111"/>
      <c r="P986" s="2"/>
      <c r="V986" s="170"/>
      <c r="W986" s="170"/>
    </row>
    <row r="987" spans="7:23" ht="15.75" customHeight="1">
      <c r="G987" s="111"/>
      <c r="M987" s="111"/>
      <c r="P987" s="2"/>
      <c r="V987" s="170"/>
      <c r="W987" s="170"/>
    </row>
    <row r="988" spans="7:23" ht="15.75" customHeight="1">
      <c r="G988" s="111"/>
      <c r="M988" s="111"/>
      <c r="P988" s="2"/>
      <c r="V988" s="170"/>
      <c r="W988" s="170"/>
    </row>
    <row r="989" spans="7:23" ht="15.75" customHeight="1">
      <c r="G989" s="111"/>
      <c r="M989" s="111"/>
      <c r="P989" s="2"/>
      <c r="V989" s="170"/>
      <c r="W989" s="170"/>
    </row>
    <row r="990" spans="7:23" ht="15.75" customHeight="1">
      <c r="G990" s="111"/>
      <c r="M990" s="111"/>
      <c r="P990" s="2"/>
      <c r="V990" s="170"/>
      <c r="W990" s="170"/>
    </row>
    <row r="991" spans="7:23" ht="15.75" customHeight="1">
      <c r="G991" s="111"/>
      <c r="M991" s="111"/>
      <c r="P991" s="2"/>
      <c r="V991" s="170"/>
      <c r="W991" s="170"/>
    </row>
    <row r="992" spans="7:23" ht="15.75" customHeight="1">
      <c r="G992" s="111"/>
      <c r="M992" s="111"/>
      <c r="P992" s="2"/>
      <c r="V992" s="170"/>
      <c r="W992" s="170"/>
    </row>
    <row r="993" spans="7:23" ht="15.75" customHeight="1">
      <c r="G993" s="111"/>
      <c r="M993" s="111"/>
      <c r="P993" s="2"/>
      <c r="V993" s="170"/>
      <c r="W993" s="170"/>
    </row>
    <row r="994" spans="7:23" ht="15.75" customHeight="1">
      <c r="G994" s="111"/>
      <c r="M994" s="111"/>
      <c r="P994" s="2"/>
      <c r="V994" s="170"/>
      <c r="W994" s="170"/>
    </row>
    <row r="995" spans="7:23" ht="15.75" customHeight="1">
      <c r="G995" s="111"/>
      <c r="M995" s="111"/>
      <c r="P995" s="2"/>
      <c r="V995" s="170"/>
      <c r="W995" s="170"/>
    </row>
    <row r="996" spans="7:23" ht="15.75" customHeight="1">
      <c r="G996" s="111"/>
      <c r="M996" s="111"/>
      <c r="P996" s="2"/>
      <c r="V996" s="170"/>
      <c r="W996" s="170"/>
    </row>
    <row r="997" spans="7:23" ht="15.75" customHeight="1">
      <c r="G997" s="111"/>
      <c r="M997" s="111"/>
      <c r="P997" s="2"/>
      <c r="V997" s="170"/>
      <c r="W997" s="170"/>
    </row>
    <row r="998" spans="7:23" ht="15.75" customHeight="1">
      <c r="G998" s="111"/>
      <c r="M998" s="111"/>
      <c r="P998" s="2"/>
      <c r="V998" s="170"/>
      <c r="W998" s="170"/>
    </row>
    <row r="999" spans="7:23" ht="15.75" customHeight="1">
      <c r="G999" s="111"/>
      <c r="M999" s="111"/>
      <c r="P999" s="2"/>
      <c r="V999" s="170"/>
      <c r="W999" s="170"/>
    </row>
    <row r="1000" spans="7:23" ht="15.75" customHeight="1">
      <c r="G1000" s="111"/>
      <c r="M1000" s="111"/>
      <c r="P1000" s="2"/>
      <c r="V1000" s="170"/>
      <c r="W1000" s="170"/>
    </row>
  </sheetData>
  <autoFilter ref="B5:Z5" xr:uid="{00000000-0009-0000-0000-000001000000}"/>
  <mergeCells count="1044">
    <mergeCell ref="R6:R7"/>
    <mergeCell ref="V6:V7"/>
    <mergeCell ref="X6:X7"/>
    <mergeCell ref="Y6:Y7"/>
    <mergeCell ref="Z6:Z7"/>
    <mergeCell ref="S6:S7"/>
    <mergeCell ref="T6:T7"/>
    <mergeCell ref="U6:U7"/>
    <mergeCell ref="W6:W9"/>
    <mergeCell ref="V8:V9"/>
    <mergeCell ref="X8:X9"/>
    <mergeCell ref="Y8:Y9"/>
    <mergeCell ref="Z8:Z9"/>
    <mergeCell ref="C8:C9"/>
    <mergeCell ref="D8:D9"/>
    <mergeCell ref="E8:E9"/>
    <mergeCell ref="F8:F9"/>
    <mergeCell ref="I8:I9"/>
    <mergeCell ref="J8:J9"/>
    <mergeCell ref="K8:K9"/>
    <mergeCell ref="L8:L9"/>
    <mergeCell ref="M8:M9"/>
    <mergeCell ref="N8:N9"/>
    <mergeCell ref="C6:C7"/>
    <mergeCell ref="D6:D7"/>
    <mergeCell ref="E6:E7"/>
    <mergeCell ref="F6:F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Y16:Y17"/>
    <mergeCell ref="Z16:Z17"/>
    <mergeCell ref="T18:T19"/>
    <mergeCell ref="U18:U19"/>
    <mergeCell ref="X16:X17"/>
    <mergeCell ref="X18:X19"/>
    <mergeCell ref="Y18:Y19"/>
    <mergeCell ref="Z18:Z19"/>
    <mergeCell ref="U10:U11"/>
    <mergeCell ref="V10:V11"/>
    <mergeCell ref="N10:N11"/>
    <mergeCell ref="O10:O11"/>
    <mergeCell ref="P10:P11"/>
    <mergeCell ref="Q10:Q11"/>
    <mergeCell ref="R10:R11"/>
    <mergeCell ref="S10:S11"/>
    <mergeCell ref="T10:T11"/>
    <mergeCell ref="N12:N13"/>
    <mergeCell ref="O12:O13"/>
    <mergeCell ref="P12:P13"/>
    <mergeCell ref="Q12:Q13"/>
    <mergeCell ref="R12:R13"/>
    <mergeCell ref="S12:S13"/>
    <mergeCell ref="Y20:Y21"/>
    <mergeCell ref="T14:T15"/>
    <mergeCell ref="U14:U15"/>
    <mergeCell ref="T16:T17"/>
    <mergeCell ref="U16:U17"/>
    <mergeCell ref="V16:V17"/>
    <mergeCell ref="W16:W19"/>
    <mergeCell ref="V18:V19"/>
    <mergeCell ref="V20:V21"/>
    <mergeCell ref="Q18:Q19"/>
    <mergeCell ref="R18:R19"/>
    <mergeCell ref="J18:J19"/>
    <mergeCell ref="K18:K19"/>
    <mergeCell ref="L18:L19"/>
    <mergeCell ref="M18:M19"/>
    <mergeCell ref="N18:N19"/>
    <mergeCell ref="O18:O19"/>
    <mergeCell ref="P18:P19"/>
    <mergeCell ref="T20:T21"/>
    <mergeCell ref="U20:U21"/>
    <mergeCell ref="W20:W23"/>
    <mergeCell ref="T22:T23"/>
    <mergeCell ref="U22:U23"/>
    <mergeCell ref="V22:V23"/>
    <mergeCell ref="X22:X23"/>
    <mergeCell ref="Y22:Y23"/>
    <mergeCell ref="S14:S15"/>
    <mergeCell ref="S16:S17"/>
    <mergeCell ref="S18:S19"/>
    <mergeCell ref="W10:W15"/>
    <mergeCell ref="T12:T13"/>
    <mergeCell ref="U12:U13"/>
    <mergeCell ref="P8:P9"/>
    <mergeCell ref="Q8:Q9"/>
    <mergeCell ref="R8:R9"/>
    <mergeCell ref="P14:P15"/>
    <mergeCell ref="Q14:Q15"/>
    <mergeCell ref="R14:R15"/>
    <mergeCell ref="I14:I15"/>
    <mergeCell ref="J14:J15"/>
    <mergeCell ref="K14:K15"/>
    <mergeCell ref="L14:L15"/>
    <mergeCell ref="M14:M15"/>
    <mergeCell ref="N14:N15"/>
    <mergeCell ref="O14:O15"/>
    <mergeCell ref="P16:P17"/>
    <mergeCell ref="Q16:Q17"/>
    <mergeCell ref="R16:R17"/>
    <mergeCell ref="X20:X21"/>
    <mergeCell ref="S8:S9"/>
    <mergeCell ref="T8:T9"/>
    <mergeCell ref="V12:V13"/>
    <mergeCell ref="X12:X13"/>
    <mergeCell ref="V14:V15"/>
    <mergeCell ref="I12:I13"/>
    <mergeCell ref="J12:J13"/>
    <mergeCell ref="K12:K13"/>
    <mergeCell ref="L12:L13"/>
    <mergeCell ref="M12:M13"/>
    <mergeCell ref="A20:A23"/>
    <mergeCell ref="B20:B23"/>
    <mergeCell ref="D14:D15"/>
    <mergeCell ref="E14:E15"/>
    <mergeCell ref="D16:D17"/>
    <mergeCell ref="B2:J2"/>
    <mergeCell ref="B3:I3"/>
    <mergeCell ref="B4:I4"/>
    <mergeCell ref="L4:O4"/>
    <mergeCell ref="P4:U4"/>
    <mergeCell ref="A6:A9"/>
    <mergeCell ref="B6:B9"/>
    <mergeCell ref="U8:U9"/>
    <mergeCell ref="E10:E11"/>
    <mergeCell ref="F10:F11"/>
    <mergeCell ref="H8:H9"/>
    <mergeCell ref="H10:H11"/>
    <mergeCell ref="I10:I11"/>
    <mergeCell ref="J10:J11"/>
    <mergeCell ref="K10:K11"/>
    <mergeCell ref="L10:L11"/>
    <mergeCell ref="M10:M11"/>
    <mergeCell ref="H14:H15"/>
    <mergeCell ref="G16:G19"/>
    <mergeCell ref="H16:H17"/>
    <mergeCell ref="I16:I17"/>
    <mergeCell ref="J16:J17"/>
    <mergeCell ref="K16:K17"/>
    <mergeCell ref="H18:H19"/>
    <mergeCell ref="I18:I19"/>
    <mergeCell ref="H20:H21"/>
    <mergeCell ref="I20:I21"/>
    <mergeCell ref="E12:E13"/>
    <mergeCell ref="F12:F13"/>
    <mergeCell ref="G6:G9"/>
    <mergeCell ref="H6:H7"/>
    <mergeCell ref="A10:A15"/>
    <mergeCell ref="B10:B15"/>
    <mergeCell ref="D10:D11"/>
    <mergeCell ref="G10:G15"/>
    <mergeCell ref="F14:F15"/>
    <mergeCell ref="L16:L17"/>
    <mergeCell ref="M16:M17"/>
    <mergeCell ref="N16:N17"/>
    <mergeCell ref="O16:O17"/>
    <mergeCell ref="C10:C11"/>
    <mergeCell ref="C14:C15"/>
    <mergeCell ref="A16:A19"/>
    <mergeCell ref="B16:B19"/>
    <mergeCell ref="C16:C17"/>
    <mergeCell ref="O8:O9"/>
    <mergeCell ref="C12:C13"/>
    <mergeCell ref="D12:D13"/>
    <mergeCell ref="H12:H13"/>
    <mergeCell ref="E16:E17"/>
    <mergeCell ref="F16:F17"/>
    <mergeCell ref="D18:D19"/>
    <mergeCell ref="E18:E19"/>
    <mergeCell ref="P22:P23"/>
    <mergeCell ref="Q22:Q23"/>
    <mergeCell ref="R22:R23"/>
    <mergeCell ref="S22:S23"/>
    <mergeCell ref="M20:M21"/>
    <mergeCell ref="N20:N21"/>
    <mergeCell ref="O20:O21"/>
    <mergeCell ref="P20:P21"/>
    <mergeCell ref="Q20:Q21"/>
    <mergeCell ref="R20:R21"/>
    <mergeCell ref="S20:S21"/>
    <mergeCell ref="K26:K27"/>
    <mergeCell ref="L26:L27"/>
    <mergeCell ref="N22:N23"/>
    <mergeCell ref="O22:O23"/>
    <mergeCell ref="F18:F19"/>
    <mergeCell ref="H22:H23"/>
    <mergeCell ref="I22:I23"/>
    <mergeCell ref="J22:J23"/>
    <mergeCell ref="K22:K23"/>
    <mergeCell ref="L22:L23"/>
    <mergeCell ref="M22:M23"/>
    <mergeCell ref="J20:J21"/>
    <mergeCell ref="K20:K21"/>
    <mergeCell ref="L20:L21"/>
    <mergeCell ref="F28:F29"/>
    <mergeCell ref="H28:H29"/>
    <mergeCell ref="I28:I29"/>
    <mergeCell ref="J28:J29"/>
    <mergeCell ref="K28:K29"/>
    <mergeCell ref="L28:L29"/>
    <mergeCell ref="F24:F25"/>
    <mergeCell ref="G24:G29"/>
    <mergeCell ref="I24:I25"/>
    <mergeCell ref="J24:J25"/>
    <mergeCell ref="K24:K25"/>
    <mergeCell ref="L24:L25"/>
    <mergeCell ref="F26:F27"/>
    <mergeCell ref="T26:T27"/>
    <mergeCell ref="U26:U27"/>
    <mergeCell ref="X24:X25"/>
    <mergeCell ref="X26:X27"/>
    <mergeCell ref="Y26:Y27"/>
    <mergeCell ref="Z26:Z27"/>
    <mergeCell ref="T28:T29"/>
    <mergeCell ref="U28:U29"/>
    <mergeCell ref="V28:V29"/>
    <mergeCell ref="X28:X29"/>
    <mergeCell ref="Y28:Y29"/>
    <mergeCell ref="Z28:Z29"/>
    <mergeCell ref="T24:T25"/>
    <mergeCell ref="U24:U25"/>
    <mergeCell ref="V24:V25"/>
    <mergeCell ref="W24:W29"/>
    <mergeCell ref="Y24:Y25"/>
    <mergeCell ref="Z24:Z25"/>
    <mergeCell ref="V26:V27"/>
    <mergeCell ref="O33:O36"/>
    <mergeCell ref="P33:P36"/>
    <mergeCell ref="R28:R29"/>
    <mergeCell ref="S28:S29"/>
    <mergeCell ref="V31:V32"/>
    <mergeCell ref="W31:W32"/>
    <mergeCell ref="X31:X32"/>
    <mergeCell ref="Q31:Q32"/>
    <mergeCell ref="R31:R32"/>
    <mergeCell ref="S31:S32"/>
    <mergeCell ref="T31:T32"/>
    <mergeCell ref="U31:U32"/>
    <mergeCell ref="H33:H34"/>
    <mergeCell ref="I33:I34"/>
    <mergeCell ref="J33:J36"/>
    <mergeCell ref="K33:K36"/>
    <mergeCell ref="L33:L36"/>
    <mergeCell ref="M33:M36"/>
    <mergeCell ref="N33:N36"/>
    <mergeCell ref="X33:X36"/>
    <mergeCell ref="Y33:Y36"/>
    <mergeCell ref="Z33:Z36"/>
    <mergeCell ref="Q33:Q36"/>
    <mergeCell ref="R33:R36"/>
    <mergeCell ref="S33:S36"/>
    <mergeCell ref="T33:T36"/>
    <mergeCell ref="U33:U36"/>
    <mergeCell ref="V33:V36"/>
    <mergeCell ref="W33:W36"/>
    <mergeCell ref="K45:K46"/>
    <mergeCell ref="L45:L46"/>
    <mergeCell ref="F47:F48"/>
    <mergeCell ref="H47:H48"/>
    <mergeCell ref="I47:I48"/>
    <mergeCell ref="J47:J48"/>
    <mergeCell ref="K47:K48"/>
    <mergeCell ref="L47:L48"/>
    <mergeCell ref="F43:F44"/>
    <mergeCell ref="G43:G48"/>
    <mergeCell ref="I43:I44"/>
    <mergeCell ref="J43:J44"/>
    <mergeCell ref="K43:K44"/>
    <mergeCell ref="L43:L44"/>
    <mergeCell ref="F45:F46"/>
    <mergeCell ref="T47:T48"/>
    <mergeCell ref="U47:U48"/>
    <mergeCell ref="T43:T44"/>
    <mergeCell ref="U43:U44"/>
    <mergeCell ref="M45:M46"/>
    <mergeCell ref="N45:N46"/>
    <mergeCell ref="O45:O46"/>
    <mergeCell ref="P45:P46"/>
    <mergeCell ref="Q45:Q46"/>
    <mergeCell ref="V43:V44"/>
    <mergeCell ref="W43:W48"/>
    <mergeCell ref="T45:T46"/>
    <mergeCell ref="U45:U46"/>
    <mergeCell ref="V45:V46"/>
    <mergeCell ref="V47:V48"/>
    <mergeCell ref="M43:M44"/>
    <mergeCell ref="N43:N44"/>
    <mergeCell ref="O43:O44"/>
    <mergeCell ref="P43:P44"/>
    <mergeCell ref="Q43:Q44"/>
    <mergeCell ref="R43:R44"/>
    <mergeCell ref="S43:S44"/>
    <mergeCell ref="C45:C46"/>
    <mergeCell ref="D45:D46"/>
    <mergeCell ref="D47:D48"/>
    <mergeCell ref="E47:E48"/>
    <mergeCell ref="H43:H44"/>
    <mergeCell ref="H45:H46"/>
    <mergeCell ref="R45:R46"/>
    <mergeCell ref="S45:S46"/>
    <mergeCell ref="C43:C44"/>
    <mergeCell ref="C47:C48"/>
    <mergeCell ref="M47:M48"/>
    <mergeCell ref="N47:N48"/>
    <mergeCell ref="O47:O48"/>
    <mergeCell ref="P47:P48"/>
    <mergeCell ref="Q47:Q48"/>
    <mergeCell ref="R47:R48"/>
    <mergeCell ref="S47:S48"/>
    <mergeCell ref="I45:I46"/>
    <mergeCell ref="J45:J46"/>
    <mergeCell ref="C18:C19"/>
    <mergeCell ref="C20:C21"/>
    <mergeCell ref="D20:D21"/>
    <mergeCell ref="E20:E21"/>
    <mergeCell ref="F20:F21"/>
    <mergeCell ref="G20:G23"/>
    <mergeCell ref="C22:C23"/>
    <mergeCell ref="F22:F23"/>
    <mergeCell ref="M24:M25"/>
    <mergeCell ref="N24:N25"/>
    <mergeCell ref="O24:O25"/>
    <mergeCell ref="P24:P25"/>
    <mergeCell ref="Q24:Q25"/>
    <mergeCell ref="R24:R25"/>
    <mergeCell ref="S24:S25"/>
    <mergeCell ref="C26:C27"/>
    <mergeCell ref="D26:D27"/>
    <mergeCell ref="H24:H25"/>
    <mergeCell ref="H26:H27"/>
    <mergeCell ref="R26:R27"/>
    <mergeCell ref="S26:S27"/>
    <mergeCell ref="I26:I27"/>
    <mergeCell ref="J26:J27"/>
    <mergeCell ref="M26:M27"/>
    <mergeCell ref="N26:N27"/>
    <mergeCell ref="O26:O27"/>
    <mergeCell ref="P26:P27"/>
    <mergeCell ref="Q26:Q27"/>
    <mergeCell ref="D28:D29"/>
    <mergeCell ref="E28:E29"/>
    <mergeCell ref="M28:M29"/>
    <mergeCell ref="N28:N29"/>
    <mergeCell ref="O28:O29"/>
    <mergeCell ref="P28:P29"/>
    <mergeCell ref="Q28:Q29"/>
    <mergeCell ref="C24:C25"/>
    <mergeCell ref="C28:C29"/>
    <mergeCell ref="D22:D23"/>
    <mergeCell ref="E22:E23"/>
    <mergeCell ref="A24:A29"/>
    <mergeCell ref="B24:B29"/>
    <mergeCell ref="D24:D25"/>
    <mergeCell ref="E24:E25"/>
    <mergeCell ref="E26:E27"/>
    <mergeCell ref="H31:H32"/>
    <mergeCell ref="I31:I32"/>
    <mergeCell ref="J31:J32"/>
    <mergeCell ref="K31:K32"/>
    <mergeCell ref="L31:L32"/>
    <mergeCell ref="M31:M32"/>
    <mergeCell ref="N31:N32"/>
    <mergeCell ref="A31:A32"/>
    <mergeCell ref="B31:B32"/>
    <mergeCell ref="C31:C32"/>
    <mergeCell ref="D31:D32"/>
    <mergeCell ref="E31:E32"/>
    <mergeCell ref="F31:F32"/>
    <mergeCell ref="G31:G32"/>
    <mergeCell ref="O31:O32"/>
    <mergeCell ref="P31:P32"/>
    <mergeCell ref="A35:A36"/>
    <mergeCell ref="B35:B36"/>
    <mergeCell ref="H35:H36"/>
    <mergeCell ref="I35:I36"/>
    <mergeCell ref="K39:K40"/>
    <mergeCell ref="L39:L40"/>
    <mergeCell ref="F37:F38"/>
    <mergeCell ref="G37:G40"/>
    <mergeCell ref="I37:I38"/>
    <mergeCell ref="J37:J38"/>
    <mergeCell ref="K37:K38"/>
    <mergeCell ref="L37:L38"/>
    <mergeCell ref="F39:F40"/>
    <mergeCell ref="T39:T40"/>
    <mergeCell ref="U39:U40"/>
    <mergeCell ref="X37:X38"/>
    <mergeCell ref="X39:X40"/>
    <mergeCell ref="M39:M40"/>
    <mergeCell ref="N39:N40"/>
    <mergeCell ref="O39:O40"/>
    <mergeCell ref="P39:P40"/>
    <mergeCell ref="Q39:Q40"/>
    <mergeCell ref="A39:A40"/>
    <mergeCell ref="B39:B40"/>
    <mergeCell ref="C39:C40"/>
    <mergeCell ref="D39:D40"/>
    <mergeCell ref="E39:E40"/>
    <mergeCell ref="Y39:Y40"/>
    <mergeCell ref="Z39:Z40"/>
    <mergeCell ref="T37:T38"/>
    <mergeCell ref="U37:U38"/>
    <mergeCell ref="V37:V38"/>
    <mergeCell ref="W37:W40"/>
    <mergeCell ref="Y37:Y38"/>
    <mergeCell ref="Z37:Z38"/>
    <mergeCell ref="V39:V40"/>
    <mergeCell ref="S41:S42"/>
    <mergeCell ref="T41:T42"/>
    <mergeCell ref="U41:U42"/>
    <mergeCell ref="V41:V42"/>
    <mergeCell ref="W41:W42"/>
    <mergeCell ref="X41:X42"/>
    <mergeCell ref="Y41:Y42"/>
    <mergeCell ref="Z41:Z42"/>
    <mergeCell ref="S37:S38"/>
    <mergeCell ref="S39:S40"/>
    <mergeCell ref="L41:L42"/>
    <mergeCell ref="M41:M42"/>
    <mergeCell ref="N41:N42"/>
    <mergeCell ref="O41:O42"/>
    <mergeCell ref="P41:P42"/>
    <mergeCell ref="Q41:Q42"/>
    <mergeCell ref="R41:R42"/>
    <mergeCell ref="A33:A34"/>
    <mergeCell ref="B33:B34"/>
    <mergeCell ref="C33:C34"/>
    <mergeCell ref="D33:D34"/>
    <mergeCell ref="E33:E36"/>
    <mergeCell ref="F33:F36"/>
    <mergeCell ref="G33:G36"/>
    <mergeCell ref="M37:M38"/>
    <mergeCell ref="N37:N38"/>
    <mergeCell ref="O37:O38"/>
    <mergeCell ref="P37:P38"/>
    <mergeCell ref="Q37:Q38"/>
    <mergeCell ref="R37:R38"/>
    <mergeCell ref="C35:C36"/>
    <mergeCell ref="D35:D36"/>
    <mergeCell ref="A37:A38"/>
    <mergeCell ref="B37:B38"/>
    <mergeCell ref="C37:C38"/>
    <mergeCell ref="D37:D38"/>
    <mergeCell ref="E37:E38"/>
    <mergeCell ref="H37:H38"/>
    <mergeCell ref="H39:H40"/>
    <mergeCell ref="R39:R40"/>
    <mergeCell ref="I39:I40"/>
    <mergeCell ref="J39:J40"/>
    <mergeCell ref="E41:E42"/>
    <mergeCell ref="F41:F42"/>
    <mergeCell ref="G41:G42"/>
    <mergeCell ref="H41:H42"/>
    <mergeCell ref="I41:I42"/>
    <mergeCell ref="J41:J42"/>
    <mergeCell ref="K41:K42"/>
    <mergeCell ref="E55:E56"/>
    <mergeCell ref="F55:F56"/>
    <mergeCell ref="Y55:Y56"/>
    <mergeCell ref="Z55:Z56"/>
    <mergeCell ref="A53:A56"/>
    <mergeCell ref="B53:B56"/>
    <mergeCell ref="C53:C54"/>
    <mergeCell ref="D53:D54"/>
    <mergeCell ref="E53:E54"/>
    <mergeCell ref="F53:F54"/>
    <mergeCell ref="G53:G56"/>
    <mergeCell ref="A41:A42"/>
    <mergeCell ref="B41:B42"/>
    <mergeCell ref="C41:C42"/>
    <mergeCell ref="D41:D42"/>
    <mergeCell ref="A43:A48"/>
    <mergeCell ref="B43:B48"/>
    <mergeCell ref="D43:D44"/>
    <mergeCell ref="E43:E44"/>
    <mergeCell ref="E45:E46"/>
    <mergeCell ref="H49:H50"/>
    <mergeCell ref="I49:I50"/>
    <mergeCell ref="J49:J50"/>
    <mergeCell ref="K49:K50"/>
    <mergeCell ref="L49:L50"/>
    <mergeCell ref="V49:V50"/>
    <mergeCell ref="W49:W52"/>
    <mergeCell ref="V51:V52"/>
    <mergeCell ref="O49:O50"/>
    <mergeCell ref="P49:P50"/>
    <mergeCell ref="Q49:Q50"/>
    <mergeCell ref="R49:R50"/>
    <mergeCell ref="S49:S50"/>
    <mergeCell ref="T49:T50"/>
    <mergeCell ref="U49:U50"/>
    <mergeCell ref="C51:C52"/>
    <mergeCell ref="D51:D52"/>
    <mergeCell ref="O51:O52"/>
    <mergeCell ref="P51:P52"/>
    <mergeCell ref="Q51:Q52"/>
    <mergeCell ref="R51:R52"/>
    <mergeCell ref="S51:S52"/>
    <mergeCell ref="T51:T52"/>
    <mergeCell ref="U51:U52"/>
    <mergeCell ref="H51:H52"/>
    <mergeCell ref="I51:I52"/>
    <mergeCell ref="J51:J52"/>
    <mergeCell ref="K51:K52"/>
    <mergeCell ref="L51:L52"/>
    <mergeCell ref="M51:M52"/>
    <mergeCell ref="N51:N52"/>
    <mergeCell ref="E51:E52"/>
    <mergeCell ref="F51:F52"/>
    <mergeCell ref="V53:V54"/>
    <mergeCell ref="W53:W56"/>
    <mergeCell ref="V55:V56"/>
    <mergeCell ref="O53:O54"/>
    <mergeCell ref="P53:P54"/>
    <mergeCell ref="Q53:Q54"/>
    <mergeCell ref="R53:R54"/>
    <mergeCell ref="S53:S54"/>
    <mergeCell ref="T53:T54"/>
    <mergeCell ref="U53:U54"/>
    <mergeCell ref="O55:O56"/>
    <mergeCell ref="P55:P56"/>
    <mergeCell ref="Q55:Q56"/>
    <mergeCell ref="R55:R56"/>
    <mergeCell ref="S55:S56"/>
    <mergeCell ref="T55:T56"/>
    <mergeCell ref="U55:U56"/>
    <mergeCell ref="J57:J58"/>
    <mergeCell ref="K57:K58"/>
    <mergeCell ref="L57:L58"/>
    <mergeCell ref="F59:F60"/>
    <mergeCell ref="M57:M58"/>
    <mergeCell ref="N57:N58"/>
    <mergeCell ref="O57:O58"/>
    <mergeCell ref="P57:P58"/>
    <mergeCell ref="Q57:Q58"/>
    <mergeCell ref="R57:R58"/>
    <mergeCell ref="A49:A52"/>
    <mergeCell ref="B49:B52"/>
    <mergeCell ref="C49:C50"/>
    <mergeCell ref="D49:D50"/>
    <mergeCell ref="E49:E50"/>
    <mergeCell ref="F49:F50"/>
    <mergeCell ref="G49:G52"/>
    <mergeCell ref="H53:H54"/>
    <mergeCell ref="I53:I54"/>
    <mergeCell ref="J53:J54"/>
    <mergeCell ref="K53:K54"/>
    <mergeCell ref="L53:L54"/>
    <mergeCell ref="M53:M54"/>
    <mergeCell ref="N53:N54"/>
    <mergeCell ref="H55:H56"/>
    <mergeCell ref="M49:M50"/>
    <mergeCell ref="N49:N50"/>
    <mergeCell ref="T57:T58"/>
    <mergeCell ref="U57:U58"/>
    <mergeCell ref="V57:V58"/>
    <mergeCell ref="W57:W62"/>
    <mergeCell ref="T59:T60"/>
    <mergeCell ref="U59:U60"/>
    <mergeCell ref="V59:V60"/>
    <mergeCell ref="V61:V62"/>
    <mergeCell ref="T65:T66"/>
    <mergeCell ref="U65:U66"/>
    <mergeCell ref="Y63:Y64"/>
    <mergeCell ref="Y65:Y66"/>
    <mergeCell ref="T61:T62"/>
    <mergeCell ref="U61:U62"/>
    <mergeCell ref="T63:T64"/>
    <mergeCell ref="U63:U64"/>
    <mergeCell ref="V63:V64"/>
    <mergeCell ref="W63:W66"/>
    <mergeCell ref="V65:V66"/>
    <mergeCell ref="S57:S58"/>
    <mergeCell ref="C59:C60"/>
    <mergeCell ref="D59:D60"/>
    <mergeCell ref="H57:H58"/>
    <mergeCell ref="H59:H60"/>
    <mergeCell ref="I59:I60"/>
    <mergeCell ref="J59:J60"/>
    <mergeCell ref="D61:D62"/>
    <mergeCell ref="E61:E62"/>
    <mergeCell ref="R61:R62"/>
    <mergeCell ref="S61:S62"/>
    <mergeCell ref="I61:I62"/>
    <mergeCell ref="J61:J62"/>
    <mergeCell ref="M61:M62"/>
    <mergeCell ref="N61:N62"/>
    <mergeCell ref="O61:O62"/>
    <mergeCell ref="P61:P62"/>
    <mergeCell ref="Q61:Q62"/>
    <mergeCell ref="C57:C58"/>
    <mergeCell ref="C61:C62"/>
    <mergeCell ref="R59:R60"/>
    <mergeCell ref="S59:S60"/>
    <mergeCell ref="K59:K60"/>
    <mergeCell ref="L59:L60"/>
    <mergeCell ref="M59:M60"/>
    <mergeCell ref="N59:N60"/>
    <mergeCell ref="O59:O60"/>
    <mergeCell ref="P59:P60"/>
    <mergeCell ref="Q59:Q60"/>
    <mergeCell ref="F61:F62"/>
    <mergeCell ref="H61:H62"/>
    <mergeCell ref="K61:K62"/>
    <mergeCell ref="Q63:Q64"/>
    <mergeCell ref="R63:R64"/>
    <mergeCell ref="S63:S64"/>
    <mergeCell ref="Q65:Q66"/>
    <mergeCell ref="R65:R66"/>
    <mergeCell ref="S65:S66"/>
    <mergeCell ref="I63:I64"/>
    <mergeCell ref="J63:J64"/>
    <mergeCell ref="K63:K64"/>
    <mergeCell ref="L63:L64"/>
    <mergeCell ref="M63:M64"/>
    <mergeCell ref="N63:N64"/>
    <mergeCell ref="O63:O64"/>
    <mergeCell ref="C65:C66"/>
    <mergeCell ref="D65:D66"/>
    <mergeCell ref="E65:E66"/>
    <mergeCell ref="F65:F66"/>
    <mergeCell ref="D63:D64"/>
    <mergeCell ref="E63:E64"/>
    <mergeCell ref="F63:F64"/>
    <mergeCell ref="G63:G66"/>
    <mergeCell ref="I79:I80"/>
    <mergeCell ref="J79:J80"/>
    <mergeCell ref="K79:K80"/>
    <mergeCell ref="L79:L80"/>
    <mergeCell ref="F79:F80"/>
    <mergeCell ref="O65:O66"/>
    <mergeCell ref="P65:P66"/>
    <mergeCell ref="H65:H66"/>
    <mergeCell ref="I65:I66"/>
    <mergeCell ref="J65:J66"/>
    <mergeCell ref="K65:K66"/>
    <mergeCell ref="C63:C64"/>
    <mergeCell ref="C55:C56"/>
    <mergeCell ref="D55:D56"/>
    <mergeCell ref="A57:A62"/>
    <mergeCell ref="B57:B62"/>
    <mergeCell ref="D57:D58"/>
    <mergeCell ref="E57:E58"/>
    <mergeCell ref="E59:E60"/>
    <mergeCell ref="P63:P64"/>
    <mergeCell ref="A63:A66"/>
    <mergeCell ref="B63:B66"/>
    <mergeCell ref="I55:I56"/>
    <mergeCell ref="J55:J56"/>
    <mergeCell ref="K55:K56"/>
    <mergeCell ref="L55:L56"/>
    <mergeCell ref="M55:M56"/>
    <mergeCell ref="N55:N56"/>
    <mergeCell ref="L61:L62"/>
    <mergeCell ref="F57:F58"/>
    <mergeCell ref="G57:G62"/>
    <mergeCell ref="I57:I58"/>
    <mergeCell ref="J85:J86"/>
    <mergeCell ref="M85:M86"/>
    <mergeCell ref="N85:N86"/>
    <mergeCell ref="O85:O86"/>
    <mergeCell ref="P85:P86"/>
    <mergeCell ref="G79:G86"/>
    <mergeCell ref="F81:F82"/>
    <mergeCell ref="I83:I84"/>
    <mergeCell ref="J83:J84"/>
    <mergeCell ref="K83:K84"/>
    <mergeCell ref="L83:L84"/>
    <mergeCell ref="H63:H64"/>
    <mergeCell ref="H75:H76"/>
    <mergeCell ref="I75:I76"/>
    <mergeCell ref="E71:E72"/>
    <mergeCell ref="F71:F72"/>
    <mergeCell ref="E73:E74"/>
    <mergeCell ref="F73:F74"/>
    <mergeCell ref="G73:G78"/>
    <mergeCell ref="H73:H74"/>
    <mergeCell ref="I73:I74"/>
    <mergeCell ref="M79:M80"/>
    <mergeCell ref="N79:N80"/>
    <mergeCell ref="O79:O80"/>
    <mergeCell ref="P79:P80"/>
    <mergeCell ref="M81:M82"/>
    <mergeCell ref="N81:N82"/>
    <mergeCell ref="O81:O82"/>
    <mergeCell ref="P81:P82"/>
    <mergeCell ref="H77:H78"/>
    <mergeCell ref="I77:I78"/>
    <mergeCell ref="H79:H80"/>
    <mergeCell ref="H87:H88"/>
    <mergeCell ref="I87:I88"/>
    <mergeCell ref="J87:J88"/>
    <mergeCell ref="K87:K88"/>
    <mergeCell ref="M87:M88"/>
    <mergeCell ref="N87:N88"/>
    <mergeCell ref="O87:O88"/>
    <mergeCell ref="P87:P88"/>
    <mergeCell ref="C87:C88"/>
    <mergeCell ref="C89:C90"/>
    <mergeCell ref="D89:D90"/>
    <mergeCell ref="E89:E90"/>
    <mergeCell ref="H89:H90"/>
    <mergeCell ref="I89:I90"/>
    <mergeCell ref="M89:M90"/>
    <mergeCell ref="N89:N90"/>
    <mergeCell ref="O89:O90"/>
    <mergeCell ref="P89:P90"/>
    <mergeCell ref="F87:F88"/>
    <mergeCell ref="G87:G92"/>
    <mergeCell ref="F89:F90"/>
    <mergeCell ref="F91:F92"/>
    <mergeCell ref="J89:J90"/>
    <mergeCell ref="K89:K90"/>
    <mergeCell ref="D91:D92"/>
    <mergeCell ref="E91:E92"/>
    <mergeCell ref="D93:D94"/>
    <mergeCell ref="E93:E94"/>
    <mergeCell ref="F93:F94"/>
    <mergeCell ref="G93:G94"/>
    <mergeCell ref="D95:D96"/>
    <mergeCell ref="G95:G96"/>
    <mergeCell ref="M97:M98"/>
    <mergeCell ref="N97:N98"/>
    <mergeCell ref="O97:O98"/>
    <mergeCell ref="P97:P98"/>
    <mergeCell ref="B99:B100"/>
    <mergeCell ref="C99:C100"/>
    <mergeCell ref="A101:A102"/>
    <mergeCell ref="B101:B102"/>
    <mergeCell ref="C101:C102"/>
    <mergeCell ref="E95:E96"/>
    <mergeCell ref="F95:F96"/>
    <mergeCell ref="A97:A100"/>
    <mergeCell ref="B97:B98"/>
    <mergeCell ref="C97:C98"/>
    <mergeCell ref="D97:D98"/>
    <mergeCell ref="E97:E98"/>
    <mergeCell ref="D99:D100"/>
    <mergeCell ref="E99:E102"/>
    <mergeCell ref="F99:F102"/>
    <mergeCell ref="D101:D102"/>
    <mergeCell ref="H99:H102"/>
    <mergeCell ref="I99:I102"/>
    <mergeCell ref="L99:L102"/>
    <mergeCell ref="M99:M102"/>
    <mergeCell ref="N99:N102"/>
    <mergeCell ref="O99:O102"/>
    <mergeCell ref="P99:P102"/>
    <mergeCell ref="F97:F98"/>
    <mergeCell ref="G97:G102"/>
    <mergeCell ref="H97:H98"/>
    <mergeCell ref="I97:I98"/>
    <mergeCell ref="J97:J102"/>
    <mergeCell ref="K97:K102"/>
    <mergeCell ref="L97:L98"/>
    <mergeCell ref="O95:O96"/>
    <mergeCell ref="P95:P96"/>
    <mergeCell ref="H95:H96"/>
    <mergeCell ref="I95:I96"/>
    <mergeCell ref="J95:J96"/>
    <mergeCell ref="K95:K96"/>
    <mergeCell ref="L95:L96"/>
    <mergeCell ref="M95:M96"/>
    <mergeCell ref="N95:N96"/>
    <mergeCell ref="B87:B92"/>
    <mergeCell ref="C91:C92"/>
    <mergeCell ref="A93:A94"/>
    <mergeCell ref="B93:B94"/>
    <mergeCell ref="C93:C94"/>
    <mergeCell ref="A95:A96"/>
    <mergeCell ref="B95:B96"/>
    <mergeCell ref="C95:C96"/>
    <mergeCell ref="J91:J92"/>
    <mergeCell ref="K91:K92"/>
    <mergeCell ref="M91:M92"/>
    <mergeCell ref="N91:N92"/>
    <mergeCell ref="O91:O92"/>
    <mergeCell ref="P91:P92"/>
    <mergeCell ref="K85:K86"/>
    <mergeCell ref="L85:L86"/>
    <mergeCell ref="A87:A92"/>
    <mergeCell ref="D87:D88"/>
    <mergeCell ref="E87:E88"/>
    <mergeCell ref="L87:L88"/>
    <mergeCell ref="L89:L90"/>
    <mergeCell ref="L91:L92"/>
    <mergeCell ref="M93:M94"/>
    <mergeCell ref="N93:N94"/>
    <mergeCell ref="O93:O94"/>
    <mergeCell ref="P93:P94"/>
    <mergeCell ref="H91:H92"/>
    <mergeCell ref="I91:I92"/>
    <mergeCell ref="H93:H94"/>
    <mergeCell ref="I93:I94"/>
    <mergeCell ref="J93:J94"/>
    <mergeCell ref="K93:K94"/>
    <mergeCell ref="L93:L94"/>
    <mergeCell ref="U85:U86"/>
    <mergeCell ref="V85:V86"/>
    <mergeCell ref="U81:U82"/>
    <mergeCell ref="U89:U90"/>
    <mergeCell ref="U97:U98"/>
    <mergeCell ref="U99:U102"/>
    <mergeCell ref="V89:V90"/>
    <mergeCell ref="U91:U92"/>
    <mergeCell ref="V91:V92"/>
    <mergeCell ref="U93:U94"/>
    <mergeCell ref="V93:V94"/>
    <mergeCell ref="X93:X94"/>
    <mergeCell ref="Y93:Y94"/>
    <mergeCell ref="Z93:Z94"/>
    <mergeCell ref="U77:U78"/>
    <mergeCell ref="V77:V78"/>
    <mergeCell ref="U79:U80"/>
    <mergeCell ref="V79:V80"/>
    <mergeCell ref="W79:W86"/>
    <mergeCell ref="V81:V82"/>
    <mergeCell ref="W87:W92"/>
    <mergeCell ref="W95:W96"/>
    <mergeCell ref="W97:W102"/>
    <mergeCell ref="X97:X102"/>
    <mergeCell ref="Y97:Y102"/>
    <mergeCell ref="Z97:Z102"/>
    <mergeCell ref="V99:V102"/>
    <mergeCell ref="W93:W94"/>
    <mergeCell ref="U95:U96"/>
    <mergeCell ref="V95:V96"/>
    <mergeCell ref="X95:X96"/>
    <mergeCell ref="Y95:Y96"/>
    <mergeCell ref="Z95:Z96"/>
    <mergeCell ref="V97:V98"/>
    <mergeCell ref="S83:S84"/>
    <mergeCell ref="S85:S86"/>
    <mergeCell ref="Q87:Q88"/>
    <mergeCell ref="R87:R88"/>
    <mergeCell ref="S87:S88"/>
    <mergeCell ref="R89:R90"/>
    <mergeCell ref="S89:S90"/>
    <mergeCell ref="S93:S94"/>
    <mergeCell ref="T93:T94"/>
    <mergeCell ref="Q89:Q90"/>
    <mergeCell ref="Q91:Q92"/>
    <mergeCell ref="R91:R92"/>
    <mergeCell ref="S91:S92"/>
    <mergeCell ref="T91:T92"/>
    <mergeCell ref="Q93:Q94"/>
    <mergeCell ref="R93:R94"/>
    <mergeCell ref="Q97:Q98"/>
    <mergeCell ref="T87:T88"/>
    <mergeCell ref="U87:U88"/>
    <mergeCell ref="V87:V88"/>
    <mergeCell ref="T89:T90"/>
    <mergeCell ref="S77:S78"/>
    <mergeCell ref="T77:T78"/>
    <mergeCell ref="S79:S80"/>
    <mergeCell ref="T79:T80"/>
    <mergeCell ref="S81:S82"/>
    <mergeCell ref="T81:T82"/>
    <mergeCell ref="T83:T84"/>
    <mergeCell ref="Q99:Q102"/>
    <mergeCell ref="R99:R102"/>
    <mergeCell ref="S99:S102"/>
    <mergeCell ref="T99:T102"/>
    <mergeCell ref="Q95:Q96"/>
    <mergeCell ref="R95:R96"/>
    <mergeCell ref="S95:S96"/>
    <mergeCell ref="T95:T96"/>
    <mergeCell ref="R97:R98"/>
    <mergeCell ref="S97:S98"/>
    <mergeCell ref="T97:T98"/>
    <mergeCell ref="Q69:Q70"/>
    <mergeCell ref="R69:R70"/>
    <mergeCell ref="S69:S70"/>
    <mergeCell ref="O71:O72"/>
    <mergeCell ref="P71:P72"/>
    <mergeCell ref="H71:H72"/>
    <mergeCell ref="I71:I72"/>
    <mergeCell ref="J71:J72"/>
    <mergeCell ref="K71:K72"/>
    <mergeCell ref="L71:L72"/>
    <mergeCell ref="M71:M72"/>
    <mergeCell ref="N71:N72"/>
    <mergeCell ref="Q71:Q72"/>
    <mergeCell ref="R71:R72"/>
    <mergeCell ref="S71:S72"/>
    <mergeCell ref="T71:T72"/>
    <mergeCell ref="Q73:Q74"/>
    <mergeCell ref="R73:R74"/>
    <mergeCell ref="S73:S74"/>
    <mergeCell ref="T73:T74"/>
    <mergeCell ref="L65:L66"/>
    <mergeCell ref="M65:M66"/>
    <mergeCell ref="N65:N66"/>
    <mergeCell ref="H67:H68"/>
    <mergeCell ref="I67:I68"/>
    <mergeCell ref="J67:J68"/>
    <mergeCell ref="K67:K68"/>
    <mergeCell ref="L67:L68"/>
    <mergeCell ref="M67:M68"/>
    <mergeCell ref="N67:N68"/>
    <mergeCell ref="V67:V68"/>
    <mergeCell ref="W67:W72"/>
    <mergeCell ref="V69:V70"/>
    <mergeCell ref="U71:U72"/>
    <mergeCell ref="V71:V72"/>
    <mergeCell ref="X67:X68"/>
    <mergeCell ref="Y67:Y68"/>
    <mergeCell ref="X69:X70"/>
    <mergeCell ref="Y69:Y70"/>
    <mergeCell ref="X71:X72"/>
    <mergeCell ref="Y71:Y72"/>
    <mergeCell ref="O67:O68"/>
    <mergeCell ref="P67:P68"/>
    <mergeCell ref="Q67:Q68"/>
    <mergeCell ref="R67:R68"/>
    <mergeCell ref="S67:S68"/>
    <mergeCell ref="T67:T68"/>
    <mergeCell ref="U67:U68"/>
    <mergeCell ref="T69:T70"/>
    <mergeCell ref="U69:U70"/>
    <mergeCell ref="M69:M70"/>
    <mergeCell ref="N69:N70"/>
    <mergeCell ref="D69:D70"/>
    <mergeCell ref="H69:H70"/>
    <mergeCell ref="I69:I70"/>
    <mergeCell ref="J69:J70"/>
    <mergeCell ref="K69:K70"/>
    <mergeCell ref="L69:L70"/>
    <mergeCell ref="O75:O76"/>
    <mergeCell ref="P75:P76"/>
    <mergeCell ref="E75:E76"/>
    <mergeCell ref="F75:F76"/>
    <mergeCell ref="J75:J76"/>
    <mergeCell ref="K75:K76"/>
    <mergeCell ref="L75:L76"/>
    <mergeCell ref="M75:M76"/>
    <mergeCell ref="N75:N76"/>
    <mergeCell ref="E69:E70"/>
    <mergeCell ref="F69:F70"/>
    <mergeCell ref="O69:O70"/>
    <mergeCell ref="P69:P70"/>
    <mergeCell ref="A67:A72"/>
    <mergeCell ref="B67:B72"/>
    <mergeCell ref="C67:C68"/>
    <mergeCell ref="D67:D68"/>
    <mergeCell ref="E67:E68"/>
    <mergeCell ref="F67:F68"/>
    <mergeCell ref="G67:G72"/>
    <mergeCell ref="J73:J74"/>
    <mergeCell ref="K73:K74"/>
    <mergeCell ref="L73:L74"/>
    <mergeCell ref="M73:M74"/>
    <mergeCell ref="N73:N74"/>
    <mergeCell ref="O73:O74"/>
    <mergeCell ref="P73:P74"/>
    <mergeCell ref="C75:C76"/>
    <mergeCell ref="C77:C78"/>
    <mergeCell ref="C71:C72"/>
    <mergeCell ref="D71:D72"/>
    <mergeCell ref="A73:A78"/>
    <mergeCell ref="B73:B78"/>
    <mergeCell ref="C73:C74"/>
    <mergeCell ref="D73:D74"/>
    <mergeCell ref="D75:D76"/>
    <mergeCell ref="D77:D78"/>
    <mergeCell ref="J77:J78"/>
    <mergeCell ref="K77:K78"/>
    <mergeCell ref="L77:L78"/>
    <mergeCell ref="M77:M78"/>
    <mergeCell ref="N77:N78"/>
    <mergeCell ref="O77:O78"/>
    <mergeCell ref="P77:P78"/>
    <mergeCell ref="C69:C70"/>
    <mergeCell ref="X73:X74"/>
    <mergeCell ref="Y73:Y74"/>
    <mergeCell ref="Z73:Z74"/>
    <mergeCell ref="X75:X76"/>
    <mergeCell ref="Y75:Y76"/>
    <mergeCell ref="Z75:Z76"/>
    <mergeCell ref="X77:X78"/>
    <mergeCell ref="C79:C80"/>
    <mergeCell ref="C83:C84"/>
    <mergeCell ref="D83:D84"/>
    <mergeCell ref="E83:E84"/>
    <mergeCell ref="B79:B86"/>
    <mergeCell ref="C85:C86"/>
    <mergeCell ref="D85:D86"/>
    <mergeCell ref="E85:E86"/>
    <mergeCell ref="E77:E78"/>
    <mergeCell ref="F77:F78"/>
    <mergeCell ref="U73:U74"/>
    <mergeCell ref="V73:V74"/>
    <mergeCell ref="W73:W78"/>
    <mergeCell ref="U83:U84"/>
    <mergeCell ref="V83:V84"/>
    <mergeCell ref="T85:T86"/>
    <mergeCell ref="Q75:Q76"/>
    <mergeCell ref="R75:R76"/>
    <mergeCell ref="S75:S76"/>
    <mergeCell ref="T75:T76"/>
    <mergeCell ref="U75:U76"/>
    <mergeCell ref="V75:V76"/>
    <mergeCell ref="M83:M84"/>
    <mergeCell ref="N83:N84"/>
    <mergeCell ref="O83:O84"/>
    <mergeCell ref="A79:A86"/>
    <mergeCell ref="D79:D80"/>
    <mergeCell ref="E79:E80"/>
    <mergeCell ref="E81:E82"/>
    <mergeCell ref="F83:F84"/>
    <mergeCell ref="F85:F86"/>
    <mergeCell ref="Q83:Q84"/>
    <mergeCell ref="Q85:Q86"/>
    <mergeCell ref="X85:X86"/>
    <mergeCell ref="Y85:Y86"/>
    <mergeCell ref="Z85:Z86"/>
    <mergeCell ref="Q77:Q78"/>
    <mergeCell ref="R77:R78"/>
    <mergeCell ref="Q79:Q80"/>
    <mergeCell ref="R79:R80"/>
    <mergeCell ref="Q81:Q82"/>
    <mergeCell ref="R81:R82"/>
    <mergeCell ref="R83:R84"/>
    <mergeCell ref="R85:R86"/>
    <mergeCell ref="Y77:Y78"/>
    <mergeCell ref="Z77:Z78"/>
    <mergeCell ref="P83:P84"/>
    <mergeCell ref="C81:C82"/>
    <mergeCell ref="D81:D82"/>
    <mergeCell ref="H81:H82"/>
    <mergeCell ref="I81:I82"/>
    <mergeCell ref="J81:J82"/>
    <mergeCell ref="K81:K82"/>
    <mergeCell ref="L81:L82"/>
    <mergeCell ref="H83:H84"/>
    <mergeCell ref="H85:H86"/>
    <mergeCell ref="I85:I86"/>
  </mergeCells>
  <hyperlinks>
    <hyperlink ref="Z6" r:id="rId1" xr:uid="{00000000-0004-0000-0100-000000000000}"/>
    <hyperlink ref="Z8" r:id="rId2" xr:uid="{00000000-0004-0000-0100-000001000000}"/>
    <hyperlink ref="Z10" r:id="rId3" xr:uid="{00000000-0004-0000-0100-000002000000}"/>
    <hyperlink ref="Z11" r:id="rId4" xr:uid="{00000000-0004-0000-0100-000003000000}"/>
    <hyperlink ref="Z12" r:id="rId5" xr:uid="{00000000-0004-0000-0100-000004000000}"/>
    <hyperlink ref="Z13" r:id="rId6" xr:uid="{00000000-0004-0000-0100-000005000000}"/>
    <hyperlink ref="Z14" r:id="rId7" xr:uid="{00000000-0004-0000-0100-000006000000}"/>
    <hyperlink ref="Z15" r:id="rId8" xr:uid="{00000000-0004-0000-0100-000007000000}"/>
    <hyperlink ref="Z16" r:id="rId9" xr:uid="{00000000-0004-0000-0100-000008000000}"/>
    <hyperlink ref="Z18" r:id="rId10" xr:uid="{00000000-0004-0000-0100-000009000000}"/>
    <hyperlink ref="Z20" r:id="rId11" xr:uid="{00000000-0004-0000-0100-00000A000000}"/>
    <hyperlink ref="Z22" r:id="rId12" xr:uid="{00000000-0004-0000-0100-00000B000000}"/>
    <hyperlink ref="Z24" r:id="rId13" xr:uid="{00000000-0004-0000-0100-00000C000000}"/>
    <hyperlink ref="Z26" r:id="rId14" xr:uid="{00000000-0004-0000-0100-00000D000000}"/>
    <hyperlink ref="Z28" r:id="rId15" xr:uid="{00000000-0004-0000-0100-00000E000000}"/>
    <hyperlink ref="Z30" r:id="rId16" xr:uid="{00000000-0004-0000-0100-00000F000000}"/>
    <hyperlink ref="Z31" r:id="rId17" xr:uid="{00000000-0004-0000-0100-000010000000}"/>
    <hyperlink ref="Z37" r:id="rId18" xr:uid="{00000000-0004-0000-0100-000011000000}"/>
    <hyperlink ref="Z39" r:id="rId19" xr:uid="{00000000-0004-0000-0100-000012000000}"/>
    <hyperlink ref="Z49" r:id="rId20" xr:uid="{00000000-0004-0000-0100-000013000000}"/>
    <hyperlink ref="Z50" r:id="rId21" xr:uid="{00000000-0004-0000-0100-000014000000}"/>
    <hyperlink ref="Z51" r:id="rId22" xr:uid="{00000000-0004-0000-0100-000015000000}"/>
    <hyperlink ref="Z52" r:id="rId23" xr:uid="{00000000-0004-0000-0100-000016000000}"/>
    <hyperlink ref="Z53" r:id="rId24" xr:uid="{00000000-0004-0000-0100-000017000000}"/>
    <hyperlink ref="Z54" r:id="rId25" xr:uid="{00000000-0004-0000-0100-000018000000}"/>
    <hyperlink ref="Z57" r:id="rId26" xr:uid="{00000000-0004-0000-0100-000019000000}"/>
    <hyperlink ref="Z58" r:id="rId27" xr:uid="{00000000-0004-0000-0100-00001A000000}"/>
    <hyperlink ref="Z59" r:id="rId28" xr:uid="{00000000-0004-0000-0100-00001B000000}"/>
    <hyperlink ref="Z60" r:id="rId29" xr:uid="{00000000-0004-0000-0100-00001C000000}"/>
    <hyperlink ref="Z63" r:id="rId30" xr:uid="{00000000-0004-0000-0100-00001D000000}"/>
    <hyperlink ref="Z65" r:id="rId31" xr:uid="{00000000-0004-0000-0100-00001E000000}"/>
    <hyperlink ref="Z67" r:id="rId32" xr:uid="{00000000-0004-0000-0100-00001F000000}"/>
    <hyperlink ref="Z69" r:id="rId33" xr:uid="{00000000-0004-0000-0100-000020000000}"/>
    <hyperlink ref="Z71" r:id="rId34" xr:uid="{00000000-0004-0000-0100-000021000000}"/>
    <hyperlink ref="Z79" r:id="rId35" xr:uid="{00000000-0004-0000-0100-000022000000}"/>
    <hyperlink ref="Z80" r:id="rId36" xr:uid="{00000000-0004-0000-0100-000023000000}"/>
    <hyperlink ref="Z81" r:id="rId37" xr:uid="{00000000-0004-0000-0100-000024000000}"/>
    <hyperlink ref="Z82" r:id="rId38" xr:uid="{00000000-0004-0000-0100-000025000000}"/>
    <hyperlink ref="Z83" r:id="rId39" xr:uid="{00000000-0004-0000-0100-000026000000}"/>
    <hyperlink ref="Z84" r:id="rId40" xr:uid="{00000000-0004-0000-0100-000027000000}"/>
    <hyperlink ref="Z87" r:id="rId41" xr:uid="{00000000-0004-0000-0100-000028000000}"/>
    <hyperlink ref="Z88" r:id="rId42" xr:uid="{00000000-0004-0000-0100-000029000000}"/>
    <hyperlink ref="Z89" r:id="rId43" xr:uid="{00000000-0004-0000-0100-00002A000000}"/>
    <hyperlink ref="Z91" r:id="rId44" xr:uid="{00000000-0004-0000-0100-00002B000000}"/>
    <hyperlink ref="Z95" r:id="rId45" xr:uid="{00000000-0004-0000-0100-00002C000000}"/>
    <hyperlink ref="Z97" r:id="rId46" xr:uid="{00000000-0004-0000-0100-00002D000000}"/>
  </hyperlinks>
  <pageMargins left="0.70866141732283472" right="0.70866141732283472" top="0.74803149606299213" bottom="0.74803149606299213" header="0" footer="0"/>
  <pageSetup paperSize="9" orientation="portrait"/>
  <rowBreaks count="1" manualBreakCount="1">
    <brk id="10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000"/>
  <sheetViews>
    <sheetView showGridLines="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baseColWidth="10" defaultColWidth="14.42578125" defaultRowHeight="15" customHeight="1"/>
  <cols>
    <col min="1" max="1" width="3.28515625" customWidth="1"/>
    <col min="2" max="2" width="14.140625" customWidth="1"/>
    <col min="3" max="3" width="14.140625" hidden="1" customWidth="1"/>
    <col min="4" max="4" width="12.140625" hidden="1" customWidth="1"/>
    <col min="5" max="5" width="14.7109375" customWidth="1"/>
    <col min="6" max="6" width="11.7109375" hidden="1" customWidth="1"/>
    <col min="7" max="7" width="11.42578125" customWidth="1"/>
    <col min="8" max="8" width="19" hidden="1" customWidth="1"/>
    <col min="9" max="9" width="12.7109375" customWidth="1"/>
    <col min="10" max="10" width="17.7109375" hidden="1" customWidth="1"/>
    <col min="11" max="11" width="36.5703125" hidden="1" customWidth="1"/>
    <col min="12" max="12" width="8.85546875" customWidth="1"/>
    <col min="13" max="13" width="6" customWidth="1"/>
    <col min="14" max="14" width="9.85546875" customWidth="1"/>
    <col min="15" max="15" width="10.28515625" customWidth="1"/>
    <col min="16" max="16" width="11.140625" customWidth="1"/>
    <col min="17" max="17" width="5.7109375" customWidth="1"/>
    <col min="18" max="18" width="7.7109375" customWidth="1"/>
    <col min="19" max="19" width="10.5703125" customWidth="1"/>
    <col min="20" max="20" width="12" customWidth="1"/>
    <col min="21" max="21" width="11" customWidth="1"/>
    <col min="22" max="22" width="32.140625" customWidth="1"/>
    <col min="23" max="23" width="19" customWidth="1"/>
    <col min="24" max="24" width="28.28515625" customWidth="1"/>
    <col min="26" max="26" width="0.140625" customWidth="1"/>
  </cols>
  <sheetData>
    <row r="1" spans="1:43">
      <c r="A1" s="2"/>
      <c r="B1" s="2"/>
      <c r="C1" s="2">
        <f>SUM(C41:C48)</f>
        <v>126</v>
      </c>
      <c r="D1" s="2"/>
      <c r="E1" s="3"/>
      <c r="F1" s="3"/>
      <c r="G1" s="3"/>
      <c r="H1" s="4"/>
      <c r="I1" s="4"/>
      <c r="J1" s="2"/>
      <c r="K1" s="2"/>
      <c r="L1" s="2"/>
      <c r="M1" s="3"/>
      <c r="N1" s="2"/>
      <c r="O1" s="2"/>
      <c r="P1" s="2"/>
      <c r="Q1" s="2"/>
      <c r="R1" s="2"/>
      <c r="S1" s="2"/>
      <c r="T1" s="3"/>
      <c r="U1" s="3"/>
      <c r="V1" s="4"/>
      <c r="W1" s="2"/>
      <c r="X1" s="4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>
      <c r="A2" s="2"/>
      <c r="B2" s="265" t="s">
        <v>244</v>
      </c>
      <c r="C2" s="266"/>
      <c r="D2" s="266"/>
      <c r="E2" s="266"/>
      <c r="F2" s="266"/>
      <c r="G2" s="266"/>
      <c r="H2" s="266"/>
      <c r="I2" s="266"/>
      <c r="J2" s="266"/>
      <c r="K2" s="2"/>
      <c r="L2" s="2"/>
      <c r="M2" s="3"/>
      <c r="N2" s="2"/>
      <c r="O2" s="2"/>
      <c r="P2" s="2"/>
      <c r="Q2" s="2"/>
      <c r="R2" s="2"/>
      <c r="S2" s="2"/>
      <c r="T2" s="3"/>
      <c r="U2" s="3"/>
      <c r="V2" s="4"/>
      <c r="W2" s="2"/>
      <c r="X2" s="4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39" customHeight="1">
      <c r="A3" s="2"/>
      <c r="B3" s="265" t="s">
        <v>245</v>
      </c>
      <c r="C3" s="266"/>
      <c r="D3" s="266"/>
      <c r="E3" s="266"/>
      <c r="F3" s="266"/>
      <c r="G3" s="266"/>
      <c r="H3" s="266"/>
      <c r="I3" s="266"/>
      <c r="J3" s="112"/>
      <c r="K3" s="2"/>
      <c r="L3" s="2"/>
      <c r="M3" s="3"/>
      <c r="N3" s="2"/>
      <c r="O3" s="2"/>
      <c r="P3" s="2"/>
      <c r="Q3" s="2"/>
      <c r="R3" s="2"/>
      <c r="S3" s="2"/>
      <c r="T3" s="3"/>
      <c r="U3" s="3"/>
      <c r="V3" s="6"/>
      <c r="W3" s="2"/>
      <c r="X3" s="4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39" customHeight="1">
      <c r="A4" s="2"/>
      <c r="B4" s="328" t="s">
        <v>246</v>
      </c>
      <c r="C4" s="329"/>
      <c r="D4" s="329"/>
      <c r="E4" s="329"/>
      <c r="F4" s="329"/>
      <c r="G4" s="329"/>
      <c r="H4" s="329"/>
      <c r="I4" s="330"/>
      <c r="J4" s="112"/>
      <c r="K4" s="2"/>
      <c r="L4" s="331" t="s">
        <v>247</v>
      </c>
      <c r="M4" s="329"/>
      <c r="N4" s="329"/>
      <c r="O4" s="330"/>
      <c r="P4" s="328" t="s">
        <v>248</v>
      </c>
      <c r="Q4" s="329"/>
      <c r="R4" s="329"/>
      <c r="S4" s="332"/>
      <c r="T4" s="114" t="s">
        <v>249</v>
      </c>
      <c r="U4" s="114" t="s">
        <v>250</v>
      </c>
      <c r="V4" s="4"/>
      <c r="W4" s="2"/>
      <c r="X4" s="4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36">
      <c r="A5" s="16" t="s">
        <v>1</v>
      </c>
      <c r="B5" s="115" t="s">
        <v>251</v>
      </c>
      <c r="C5" s="114" t="s">
        <v>3</v>
      </c>
      <c r="D5" s="114" t="s">
        <v>4</v>
      </c>
      <c r="E5" s="114" t="s">
        <v>6</v>
      </c>
      <c r="F5" s="115" t="s">
        <v>252</v>
      </c>
      <c r="G5" s="114" t="s">
        <v>7</v>
      </c>
      <c r="H5" s="114" t="s">
        <v>253</v>
      </c>
      <c r="I5" s="114" t="s">
        <v>254</v>
      </c>
      <c r="J5" s="116" t="s">
        <v>255</v>
      </c>
      <c r="K5" s="117" t="s">
        <v>12</v>
      </c>
      <c r="L5" s="117" t="s">
        <v>256</v>
      </c>
      <c r="M5" s="117" t="s">
        <v>257</v>
      </c>
      <c r="N5" s="117" t="s">
        <v>258</v>
      </c>
      <c r="O5" s="117" t="s">
        <v>259</v>
      </c>
      <c r="P5" s="118" t="s">
        <v>256</v>
      </c>
      <c r="Q5" s="117" t="s">
        <v>257</v>
      </c>
      <c r="R5" s="117" t="s">
        <v>258</v>
      </c>
      <c r="S5" s="119" t="s">
        <v>259</v>
      </c>
      <c r="T5" s="114"/>
      <c r="U5" s="114"/>
      <c r="V5" s="116" t="s">
        <v>8</v>
      </c>
      <c r="W5" s="117" t="s">
        <v>9</v>
      </c>
      <c r="X5" s="117" t="s">
        <v>10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5" customHeight="1">
      <c r="A6" s="306">
        <v>1</v>
      </c>
      <c r="B6" s="279" t="s">
        <v>13</v>
      </c>
      <c r="C6" s="334">
        <v>42</v>
      </c>
      <c r="D6" s="279" t="s">
        <v>14</v>
      </c>
      <c r="E6" s="288" t="s">
        <v>16</v>
      </c>
      <c r="F6" s="279">
        <v>1</v>
      </c>
      <c r="G6" s="291" t="s">
        <v>17</v>
      </c>
      <c r="H6" s="291">
        <f>C6*2</f>
        <v>84</v>
      </c>
      <c r="I6" s="276">
        <f>H6*0.8</f>
        <v>67.2</v>
      </c>
      <c r="J6" s="291"/>
      <c r="K6" s="291"/>
      <c r="L6" s="291" t="s">
        <v>262</v>
      </c>
      <c r="M6" s="291">
        <v>1</v>
      </c>
      <c r="N6" s="277">
        <v>1000</v>
      </c>
      <c r="O6" s="277">
        <v>950</v>
      </c>
      <c r="P6" s="282" t="s">
        <v>263</v>
      </c>
      <c r="Q6" s="276">
        <f>I6</f>
        <v>67.2</v>
      </c>
      <c r="R6" s="277">
        <v>35</v>
      </c>
      <c r="S6" s="277">
        <f>R6*Q6</f>
        <v>2352</v>
      </c>
      <c r="T6" s="277">
        <f>O6+S6</f>
        <v>3302</v>
      </c>
      <c r="U6" s="277">
        <f>SUM(T6:T9)</f>
        <v>6660</v>
      </c>
      <c r="V6" s="325" t="s">
        <v>18</v>
      </c>
      <c r="W6" s="279">
        <v>983601215</v>
      </c>
      <c r="X6" s="324" t="s">
        <v>19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15" customHeight="1">
      <c r="A7" s="307"/>
      <c r="B7" s="287"/>
      <c r="C7" s="269"/>
      <c r="D7" s="269"/>
      <c r="E7" s="269"/>
      <c r="F7" s="269"/>
      <c r="G7" s="287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87"/>
      <c r="V7" s="274"/>
      <c r="W7" s="269"/>
      <c r="X7" s="269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43" ht="15" customHeight="1">
      <c r="A8" s="307"/>
      <c r="B8" s="287"/>
      <c r="C8" s="279">
        <v>43</v>
      </c>
      <c r="D8" s="279" t="s">
        <v>22</v>
      </c>
      <c r="E8" s="288" t="s">
        <v>24</v>
      </c>
      <c r="F8" s="279">
        <v>2</v>
      </c>
      <c r="G8" s="287"/>
      <c r="H8" s="291">
        <f>C8*2</f>
        <v>86</v>
      </c>
      <c r="I8" s="276">
        <f>H8*0.8</f>
        <v>68.8</v>
      </c>
      <c r="J8" s="291"/>
      <c r="K8" s="291"/>
      <c r="L8" s="291" t="s">
        <v>262</v>
      </c>
      <c r="M8" s="291">
        <v>1</v>
      </c>
      <c r="N8" s="277">
        <v>1000</v>
      </c>
      <c r="O8" s="277">
        <v>950</v>
      </c>
      <c r="P8" s="282" t="s">
        <v>263</v>
      </c>
      <c r="Q8" s="276">
        <f>I8</f>
        <v>68.8</v>
      </c>
      <c r="R8" s="277">
        <v>35</v>
      </c>
      <c r="S8" s="277">
        <f>R8*Q8</f>
        <v>2408</v>
      </c>
      <c r="T8" s="277">
        <f>O8+S8</f>
        <v>3358</v>
      </c>
      <c r="U8" s="287"/>
      <c r="V8" s="325" t="s">
        <v>18</v>
      </c>
      <c r="W8" s="279">
        <v>983601215</v>
      </c>
      <c r="X8" s="324" t="s">
        <v>19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1:43" ht="15" customHeight="1">
      <c r="A9" s="308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74"/>
      <c r="W9" s="269"/>
      <c r="X9" s="269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</row>
    <row r="10" spans="1:43" ht="15" customHeight="1">
      <c r="A10" s="306">
        <v>2</v>
      </c>
      <c r="B10" s="268" t="s">
        <v>25</v>
      </c>
      <c r="C10" s="268">
        <v>39</v>
      </c>
      <c r="D10" s="268" t="s">
        <v>26</v>
      </c>
      <c r="E10" s="271" t="s">
        <v>16</v>
      </c>
      <c r="F10" s="268">
        <v>6</v>
      </c>
      <c r="G10" s="290" t="s">
        <v>25</v>
      </c>
      <c r="H10" s="290">
        <f>C10*2</f>
        <v>78</v>
      </c>
      <c r="I10" s="272">
        <f>H10*0.8</f>
        <v>62.400000000000006</v>
      </c>
      <c r="J10" s="290"/>
      <c r="K10" s="290"/>
      <c r="L10" s="290" t="s">
        <v>262</v>
      </c>
      <c r="M10" s="290">
        <v>1</v>
      </c>
      <c r="N10" s="278">
        <v>950</v>
      </c>
      <c r="O10" s="278">
        <f>N10*M10</f>
        <v>950</v>
      </c>
      <c r="P10" s="309" t="s">
        <v>263</v>
      </c>
      <c r="Q10" s="272">
        <f>I10</f>
        <v>62.400000000000006</v>
      </c>
      <c r="R10" s="278">
        <v>35</v>
      </c>
      <c r="S10" s="278">
        <f>R10*Q10</f>
        <v>2184</v>
      </c>
      <c r="T10" s="278">
        <f>O10+S10</f>
        <v>3134</v>
      </c>
      <c r="U10" s="278">
        <f>SUM(T10:T15)</f>
        <v>8562</v>
      </c>
      <c r="V10" s="120" t="s">
        <v>28</v>
      </c>
      <c r="W10" s="121">
        <v>972602879</v>
      </c>
      <c r="X10" s="122" t="s">
        <v>29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</row>
    <row r="11" spans="1:43" ht="15" customHeight="1">
      <c r="A11" s="307"/>
      <c r="B11" s="287"/>
      <c r="C11" s="269"/>
      <c r="D11" s="269"/>
      <c r="E11" s="269"/>
      <c r="F11" s="269"/>
      <c r="G11" s="287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87"/>
      <c r="V11" s="123" t="s">
        <v>32</v>
      </c>
      <c r="W11" s="121">
        <v>966192810</v>
      </c>
      <c r="X11" s="122" t="s">
        <v>33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</row>
    <row r="12" spans="1:43" ht="15" customHeight="1">
      <c r="A12" s="307"/>
      <c r="B12" s="287"/>
      <c r="C12" s="268">
        <v>38</v>
      </c>
      <c r="D12" s="268" t="s">
        <v>22</v>
      </c>
      <c r="E12" s="271" t="s">
        <v>24</v>
      </c>
      <c r="F12" s="268">
        <v>7</v>
      </c>
      <c r="G12" s="287"/>
      <c r="H12" s="290">
        <f>C12*2</f>
        <v>76</v>
      </c>
      <c r="I12" s="272">
        <f>H12*0.8</f>
        <v>60.800000000000004</v>
      </c>
      <c r="J12" s="290"/>
      <c r="K12" s="290"/>
      <c r="L12" s="290" t="s">
        <v>262</v>
      </c>
      <c r="M12" s="290">
        <v>1</v>
      </c>
      <c r="N12" s="278">
        <v>950</v>
      </c>
      <c r="O12" s="278">
        <f>N12*M12</f>
        <v>950</v>
      </c>
      <c r="P12" s="309" t="s">
        <v>263</v>
      </c>
      <c r="Q12" s="272">
        <f>I12</f>
        <v>60.800000000000004</v>
      </c>
      <c r="R12" s="278">
        <v>35</v>
      </c>
      <c r="S12" s="278">
        <f>R12*Q12</f>
        <v>2128</v>
      </c>
      <c r="T12" s="278">
        <f>O12+S12</f>
        <v>3078</v>
      </c>
      <c r="U12" s="287"/>
      <c r="V12" s="333"/>
      <c r="W12" s="121">
        <v>972602879</v>
      </c>
      <c r="X12" s="122" t="s">
        <v>29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ht="15" customHeight="1">
      <c r="A13" s="307"/>
      <c r="B13" s="287"/>
      <c r="C13" s="269"/>
      <c r="D13" s="269"/>
      <c r="E13" s="269"/>
      <c r="F13" s="269"/>
      <c r="G13" s="287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87"/>
      <c r="V13" s="274"/>
      <c r="W13" s="121">
        <v>966192810</v>
      </c>
      <c r="X13" s="122" t="s">
        <v>33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ht="15" customHeight="1">
      <c r="A14" s="307"/>
      <c r="B14" s="287"/>
      <c r="C14" s="268">
        <v>25</v>
      </c>
      <c r="D14" s="268" t="s">
        <v>34</v>
      </c>
      <c r="E14" s="271" t="s">
        <v>35</v>
      </c>
      <c r="F14" s="268">
        <v>8</v>
      </c>
      <c r="G14" s="287"/>
      <c r="H14" s="290">
        <f>C14*2</f>
        <v>50</v>
      </c>
      <c r="I14" s="272">
        <f>H14*0.8</f>
        <v>40</v>
      </c>
      <c r="J14" s="290"/>
      <c r="K14" s="290"/>
      <c r="L14" s="290" t="s">
        <v>262</v>
      </c>
      <c r="M14" s="290">
        <v>1</v>
      </c>
      <c r="N14" s="278">
        <v>950</v>
      </c>
      <c r="O14" s="278">
        <f>N14*M14</f>
        <v>950</v>
      </c>
      <c r="P14" s="309" t="s">
        <v>263</v>
      </c>
      <c r="Q14" s="272">
        <f>I14</f>
        <v>40</v>
      </c>
      <c r="R14" s="278">
        <v>35</v>
      </c>
      <c r="S14" s="278">
        <f>R14*Q14</f>
        <v>1400</v>
      </c>
      <c r="T14" s="278">
        <f>O14+S14</f>
        <v>2350</v>
      </c>
      <c r="U14" s="287"/>
      <c r="V14" s="120" t="s">
        <v>28</v>
      </c>
      <c r="W14" s="121">
        <v>972602879</v>
      </c>
      <c r="X14" s="122" t="s">
        <v>29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ht="15" customHeight="1">
      <c r="A15" s="308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124" t="s">
        <v>32</v>
      </c>
      <c r="W15" s="121">
        <v>966192810</v>
      </c>
      <c r="X15" s="122" t="s">
        <v>33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ht="15" customHeight="1">
      <c r="A16" s="306">
        <v>3</v>
      </c>
      <c r="B16" s="279" t="s">
        <v>36</v>
      </c>
      <c r="C16" s="305">
        <v>41</v>
      </c>
      <c r="D16" s="279" t="s">
        <v>37</v>
      </c>
      <c r="E16" s="315" t="s">
        <v>16</v>
      </c>
      <c r="F16" s="279">
        <v>9</v>
      </c>
      <c r="G16" s="291" t="s">
        <v>36</v>
      </c>
      <c r="H16" s="291">
        <f>C16*2</f>
        <v>82</v>
      </c>
      <c r="I16" s="276">
        <f>H16*0.8</f>
        <v>65.600000000000009</v>
      </c>
      <c r="J16" s="291"/>
      <c r="K16" s="291"/>
      <c r="L16" s="291" t="s">
        <v>262</v>
      </c>
      <c r="M16" s="291">
        <v>1</v>
      </c>
      <c r="N16" s="277">
        <v>1500</v>
      </c>
      <c r="O16" s="277">
        <f>N16*M16</f>
        <v>1500</v>
      </c>
      <c r="P16" s="282" t="s">
        <v>263</v>
      </c>
      <c r="Q16" s="276">
        <f>I16</f>
        <v>65.600000000000009</v>
      </c>
      <c r="R16" s="277">
        <v>50</v>
      </c>
      <c r="S16" s="277">
        <f>R16*Q16</f>
        <v>3280.0000000000005</v>
      </c>
      <c r="T16" s="277">
        <f>O16+S16</f>
        <v>4780</v>
      </c>
      <c r="U16" s="277">
        <f>SUM(T16:T19)</f>
        <v>9480</v>
      </c>
      <c r="V16" s="283" t="s">
        <v>39</v>
      </c>
      <c r="W16" s="291">
        <v>950419792</v>
      </c>
      <c r="X16" s="324" t="s">
        <v>40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3" ht="15" customHeight="1">
      <c r="A17" s="307"/>
      <c r="B17" s="287"/>
      <c r="C17" s="269"/>
      <c r="D17" s="269"/>
      <c r="E17" s="269"/>
      <c r="F17" s="269"/>
      <c r="G17" s="287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87"/>
      <c r="V17" s="274"/>
      <c r="W17" s="269"/>
      <c r="X17" s="269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1:43" ht="15" customHeight="1">
      <c r="A18" s="307"/>
      <c r="B18" s="287"/>
      <c r="C18" s="305">
        <v>40</v>
      </c>
      <c r="D18" s="279" t="s">
        <v>43</v>
      </c>
      <c r="E18" s="288" t="s">
        <v>24</v>
      </c>
      <c r="F18" s="279">
        <v>10</v>
      </c>
      <c r="G18" s="287"/>
      <c r="H18" s="291">
        <f>C18*2</f>
        <v>80</v>
      </c>
      <c r="I18" s="276">
        <f>H18*0.8</f>
        <v>64</v>
      </c>
      <c r="J18" s="291"/>
      <c r="K18" s="291"/>
      <c r="L18" s="291" t="s">
        <v>262</v>
      </c>
      <c r="M18" s="291">
        <v>1</v>
      </c>
      <c r="N18" s="277">
        <v>1500</v>
      </c>
      <c r="O18" s="277">
        <f>N18*M18</f>
        <v>1500</v>
      </c>
      <c r="P18" s="282" t="s">
        <v>263</v>
      </c>
      <c r="Q18" s="276">
        <f>I18</f>
        <v>64</v>
      </c>
      <c r="R18" s="277">
        <v>50</v>
      </c>
      <c r="S18" s="277">
        <f>R18*Q18</f>
        <v>3200</v>
      </c>
      <c r="T18" s="277">
        <f>O18+S18</f>
        <v>4700</v>
      </c>
      <c r="U18" s="287"/>
      <c r="V18" s="283" t="s">
        <v>39</v>
      </c>
      <c r="W18" s="291">
        <v>950419792</v>
      </c>
      <c r="X18" s="324" t="s">
        <v>40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3" ht="15" customHeight="1">
      <c r="A19" s="308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74"/>
      <c r="W19" s="269"/>
      <c r="X19" s="269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1:43" ht="15" customHeight="1">
      <c r="A20" s="306">
        <v>4</v>
      </c>
      <c r="B20" s="268" t="s">
        <v>44</v>
      </c>
      <c r="C20" s="268">
        <v>35</v>
      </c>
      <c r="D20" s="268" t="s">
        <v>45</v>
      </c>
      <c r="E20" s="271" t="s">
        <v>16</v>
      </c>
      <c r="F20" s="268">
        <v>11</v>
      </c>
      <c r="G20" s="290" t="s">
        <v>47</v>
      </c>
      <c r="H20" s="290">
        <f>C20*2</f>
        <v>70</v>
      </c>
      <c r="I20" s="272">
        <f>H20*0.8</f>
        <v>56</v>
      </c>
      <c r="J20" s="290"/>
      <c r="K20" s="290"/>
      <c r="L20" s="290" t="s">
        <v>262</v>
      </c>
      <c r="M20" s="290">
        <v>1</v>
      </c>
      <c r="N20" s="278">
        <v>1500</v>
      </c>
      <c r="O20" s="278">
        <f>N20*M20</f>
        <v>1500</v>
      </c>
      <c r="P20" s="309" t="s">
        <v>263</v>
      </c>
      <c r="Q20" s="272">
        <f>I20</f>
        <v>56</v>
      </c>
      <c r="R20" s="278">
        <v>45</v>
      </c>
      <c r="S20" s="278">
        <f>R20*Q20</f>
        <v>2520</v>
      </c>
      <c r="T20" s="278">
        <f>O20+S20</f>
        <v>4020</v>
      </c>
      <c r="U20" s="278">
        <f>SUM(T20:T23)</f>
        <v>7968</v>
      </c>
      <c r="V20" s="295" t="s">
        <v>264</v>
      </c>
      <c r="W20" s="290">
        <v>914358520</v>
      </c>
      <c r="X20" s="125" t="s">
        <v>265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ht="15" customHeight="1">
      <c r="A21" s="307"/>
      <c r="B21" s="287"/>
      <c r="C21" s="269"/>
      <c r="D21" s="269"/>
      <c r="E21" s="269"/>
      <c r="F21" s="269"/>
      <c r="G21" s="287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87"/>
      <c r="V21" s="274"/>
      <c r="W21" s="269"/>
      <c r="X21" s="12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ht="15" customHeight="1">
      <c r="A22" s="307"/>
      <c r="B22" s="287"/>
      <c r="C22" s="268">
        <v>34</v>
      </c>
      <c r="D22" s="268" t="s">
        <v>37</v>
      </c>
      <c r="E22" s="271" t="s">
        <v>24</v>
      </c>
      <c r="F22" s="268">
        <v>12</v>
      </c>
      <c r="G22" s="287"/>
      <c r="H22" s="290">
        <f>C22*2</f>
        <v>68</v>
      </c>
      <c r="I22" s="272">
        <f>H22*0.8</f>
        <v>54.400000000000006</v>
      </c>
      <c r="J22" s="290"/>
      <c r="K22" s="290"/>
      <c r="L22" s="290" t="s">
        <v>262</v>
      </c>
      <c r="M22" s="290">
        <v>1</v>
      </c>
      <c r="N22" s="278">
        <v>1500</v>
      </c>
      <c r="O22" s="278">
        <f>N22*M22</f>
        <v>1500</v>
      </c>
      <c r="P22" s="309" t="s">
        <v>263</v>
      </c>
      <c r="Q22" s="272">
        <f>I22</f>
        <v>54.400000000000006</v>
      </c>
      <c r="R22" s="278">
        <v>45</v>
      </c>
      <c r="S22" s="278">
        <f>R22*Q22</f>
        <v>2448.0000000000005</v>
      </c>
      <c r="T22" s="278">
        <f>O22+S22</f>
        <v>3948.0000000000005</v>
      </c>
      <c r="U22" s="287"/>
      <c r="V22" s="295" t="s">
        <v>264</v>
      </c>
      <c r="W22" s="290">
        <v>914358520</v>
      </c>
      <c r="X22" s="125" t="s">
        <v>265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ht="15" customHeight="1">
      <c r="A23" s="308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74"/>
      <c r="W23" s="269"/>
      <c r="X23" s="12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ht="15" customHeight="1">
      <c r="A24" s="306">
        <v>5</v>
      </c>
      <c r="B24" s="279" t="s">
        <v>52</v>
      </c>
      <c r="C24" s="279">
        <v>41</v>
      </c>
      <c r="D24" s="279" t="s">
        <v>53</v>
      </c>
      <c r="E24" s="288" t="s">
        <v>16</v>
      </c>
      <c r="F24" s="279">
        <v>13</v>
      </c>
      <c r="G24" s="291" t="s">
        <v>52</v>
      </c>
      <c r="H24" s="291">
        <f>C24*2</f>
        <v>82</v>
      </c>
      <c r="I24" s="276">
        <f>H24*0.8</f>
        <v>65.600000000000009</v>
      </c>
      <c r="J24" s="291"/>
      <c r="K24" s="291"/>
      <c r="L24" s="291" t="s">
        <v>262</v>
      </c>
      <c r="M24" s="291">
        <v>1</v>
      </c>
      <c r="N24" s="277">
        <v>1800</v>
      </c>
      <c r="O24" s="277">
        <f>N24*M24</f>
        <v>1800</v>
      </c>
      <c r="P24" s="282" t="s">
        <v>263</v>
      </c>
      <c r="Q24" s="276">
        <f>I24</f>
        <v>65.600000000000009</v>
      </c>
      <c r="R24" s="277">
        <v>60</v>
      </c>
      <c r="S24" s="277">
        <f>R24*Q24</f>
        <v>3936.0000000000005</v>
      </c>
      <c r="T24" s="277">
        <f>O24+S24</f>
        <v>5736</v>
      </c>
      <c r="U24" s="277">
        <f>SUM(T24:T29)</f>
        <v>16536</v>
      </c>
      <c r="V24" s="283" t="s">
        <v>55</v>
      </c>
      <c r="W24" s="279">
        <v>969604801</v>
      </c>
      <c r="X24" s="324" t="s">
        <v>56</v>
      </c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</row>
    <row r="25" spans="1:43" ht="15" customHeight="1">
      <c r="A25" s="307"/>
      <c r="B25" s="287"/>
      <c r="C25" s="269"/>
      <c r="D25" s="269"/>
      <c r="E25" s="269"/>
      <c r="F25" s="269"/>
      <c r="G25" s="287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87"/>
      <c r="V25" s="274"/>
      <c r="W25" s="269"/>
      <c r="X25" s="269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</row>
    <row r="26" spans="1:43" ht="15" customHeight="1">
      <c r="A26" s="307"/>
      <c r="B26" s="287"/>
      <c r="C26" s="279">
        <v>42</v>
      </c>
      <c r="D26" s="279" t="s">
        <v>59</v>
      </c>
      <c r="E26" s="288" t="s">
        <v>24</v>
      </c>
      <c r="F26" s="279">
        <v>14</v>
      </c>
      <c r="G26" s="287"/>
      <c r="H26" s="291">
        <f>C26*2</f>
        <v>84</v>
      </c>
      <c r="I26" s="276">
        <f>H26*0.8</f>
        <v>67.2</v>
      </c>
      <c r="J26" s="291"/>
      <c r="K26" s="291"/>
      <c r="L26" s="291" t="s">
        <v>262</v>
      </c>
      <c r="M26" s="291">
        <v>1</v>
      </c>
      <c r="N26" s="277">
        <v>1800</v>
      </c>
      <c r="O26" s="277">
        <f>N26*M26</f>
        <v>1800</v>
      </c>
      <c r="P26" s="282" t="s">
        <v>263</v>
      </c>
      <c r="Q26" s="276">
        <f>I26</f>
        <v>67.2</v>
      </c>
      <c r="R26" s="277">
        <v>60</v>
      </c>
      <c r="S26" s="277">
        <f>R26*Q26</f>
        <v>4032</v>
      </c>
      <c r="T26" s="277">
        <f>O26+S26</f>
        <v>5832</v>
      </c>
      <c r="U26" s="287"/>
      <c r="V26" s="283" t="s">
        <v>55</v>
      </c>
      <c r="W26" s="279">
        <v>969604801</v>
      </c>
      <c r="X26" s="324" t="s">
        <v>56</v>
      </c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</row>
    <row r="27" spans="1:43" ht="15" customHeight="1">
      <c r="A27" s="307"/>
      <c r="B27" s="287"/>
      <c r="C27" s="269"/>
      <c r="D27" s="269"/>
      <c r="E27" s="269"/>
      <c r="F27" s="269"/>
      <c r="G27" s="287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87"/>
      <c r="V27" s="274"/>
      <c r="W27" s="269"/>
      <c r="X27" s="269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</row>
    <row r="28" spans="1:43" ht="15" customHeight="1">
      <c r="A28" s="307"/>
      <c r="B28" s="287"/>
      <c r="C28" s="279">
        <v>33</v>
      </c>
      <c r="D28" s="279" t="s">
        <v>60</v>
      </c>
      <c r="E28" s="288" t="s">
        <v>35</v>
      </c>
      <c r="F28" s="305">
        <v>15</v>
      </c>
      <c r="G28" s="287"/>
      <c r="H28" s="291">
        <f>C28*2</f>
        <v>66</v>
      </c>
      <c r="I28" s="276">
        <f>H28*0.8</f>
        <v>52.800000000000004</v>
      </c>
      <c r="J28" s="291"/>
      <c r="K28" s="291"/>
      <c r="L28" s="291" t="s">
        <v>262</v>
      </c>
      <c r="M28" s="291">
        <v>1</v>
      </c>
      <c r="N28" s="277">
        <v>1800</v>
      </c>
      <c r="O28" s="277">
        <f>N28*M28</f>
        <v>1800</v>
      </c>
      <c r="P28" s="282" t="s">
        <v>263</v>
      </c>
      <c r="Q28" s="276">
        <f>I28</f>
        <v>52.800000000000004</v>
      </c>
      <c r="R28" s="277">
        <v>60</v>
      </c>
      <c r="S28" s="277">
        <f>R28*Q28</f>
        <v>3168.0000000000005</v>
      </c>
      <c r="T28" s="277">
        <f>O28+S28</f>
        <v>4968</v>
      </c>
      <c r="U28" s="287"/>
      <c r="V28" s="283" t="s">
        <v>55</v>
      </c>
      <c r="W28" s="279">
        <v>969604801</v>
      </c>
      <c r="X28" s="324" t="s">
        <v>56</v>
      </c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</row>
    <row r="29" spans="1:43" ht="15" customHeight="1">
      <c r="A29" s="308"/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74"/>
      <c r="W29" s="269"/>
      <c r="X29" s="269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</row>
    <row r="30" spans="1:43" ht="29.25" customHeight="1">
      <c r="A30" s="128">
        <v>6</v>
      </c>
      <c r="B30" s="171" t="s">
        <v>61</v>
      </c>
      <c r="C30" s="130">
        <v>34</v>
      </c>
      <c r="D30" s="131" t="s">
        <v>62</v>
      </c>
      <c r="E30" s="132" t="s">
        <v>64</v>
      </c>
      <c r="F30" s="130">
        <v>16</v>
      </c>
      <c r="G30" s="132" t="s">
        <v>266</v>
      </c>
      <c r="H30" s="130">
        <f t="shared" ref="H30:H31" si="0">C30*2</f>
        <v>68</v>
      </c>
      <c r="I30" s="133">
        <v>62</v>
      </c>
      <c r="J30" s="134"/>
      <c r="K30" s="134"/>
      <c r="L30" s="134" t="s">
        <v>262</v>
      </c>
      <c r="M30" s="132">
        <v>1</v>
      </c>
      <c r="N30" s="135">
        <v>1000</v>
      </c>
      <c r="O30" s="135">
        <f t="shared" ref="O30:O31" si="1">N30*M30</f>
        <v>1000</v>
      </c>
      <c r="P30" s="136" t="s">
        <v>263</v>
      </c>
      <c r="Q30" s="132">
        <f t="shared" ref="Q30:Q31" si="2">I30</f>
        <v>62</v>
      </c>
      <c r="R30" s="135">
        <v>45</v>
      </c>
      <c r="S30" s="135">
        <f t="shared" ref="S30:S31" si="3">R30*Q30</f>
        <v>2790</v>
      </c>
      <c r="T30" s="138">
        <f t="shared" ref="T30:T31" si="4">O30+S30</f>
        <v>3790</v>
      </c>
      <c r="U30" s="138">
        <f t="shared" ref="U30:U31" si="5">T30</f>
        <v>3790</v>
      </c>
      <c r="V30" s="139" t="s">
        <v>66</v>
      </c>
      <c r="W30" s="102">
        <v>976637132</v>
      </c>
      <c r="X30" s="140" t="s">
        <v>67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</row>
    <row r="31" spans="1:43" ht="15" customHeight="1">
      <c r="A31" s="322">
        <v>7</v>
      </c>
      <c r="B31" s="279" t="s">
        <v>70</v>
      </c>
      <c r="C31" s="279">
        <v>18</v>
      </c>
      <c r="D31" s="279" t="s">
        <v>71</v>
      </c>
      <c r="E31" s="288" t="s">
        <v>64</v>
      </c>
      <c r="F31" s="279">
        <v>17</v>
      </c>
      <c r="G31" s="291" t="s">
        <v>73</v>
      </c>
      <c r="H31" s="291">
        <f t="shared" si="0"/>
        <v>36</v>
      </c>
      <c r="I31" s="276">
        <f>H31*0.8</f>
        <v>28.8</v>
      </c>
      <c r="J31" s="291"/>
      <c r="K31" s="291"/>
      <c r="L31" s="291" t="s">
        <v>262</v>
      </c>
      <c r="M31" s="291">
        <v>1</v>
      </c>
      <c r="N31" s="277">
        <v>1300</v>
      </c>
      <c r="O31" s="277">
        <f t="shared" si="1"/>
        <v>1300</v>
      </c>
      <c r="P31" s="291" t="s">
        <v>263</v>
      </c>
      <c r="Q31" s="276">
        <f t="shared" si="2"/>
        <v>28.8</v>
      </c>
      <c r="R31" s="277">
        <v>45</v>
      </c>
      <c r="S31" s="277">
        <f t="shared" si="3"/>
        <v>1296</v>
      </c>
      <c r="T31" s="277">
        <f t="shared" si="4"/>
        <v>2596</v>
      </c>
      <c r="U31" s="277">
        <f t="shared" si="5"/>
        <v>2596</v>
      </c>
      <c r="V31" s="281" t="s">
        <v>74</v>
      </c>
      <c r="W31" s="141">
        <v>999559556</v>
      </c>
      <c r="X31" s="142" t="s">
        <v>75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</row>
    <row r="32" spans="1:43" ht="15" customHeight="1">
      <c r="A32" s="308"/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74"/>
      <c r="W32" s="143"/>
      <c r="X32" s="143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</row>
    <row r="33" spans="1:43" ht="15" customHeight="1">
      <c r="A33" s="322">
        <v>8</v>
      </c>
      <c r="B33" s="268" t="s">
        <v>78</v>
      </c>
      <c r="C33" s="268">
        <v>16</v>
      </c>
      <c r="D33" s="268" t="s">
        <v>79</v>
      </c>
      <c r="E33" s="271" t="s">
        <v>81</v>
      </c>
      <c r="F33" s="268">
        <v>18</v>
      </c>
      <c r="G33" s="290" t="s">
        <v>82</v>
      </c>
      <c r="H33" s="290">
        <f>C33*2</f>
        <v>32</v>
      </c>
      <c r="I33" s="272">
        <f>H33*0.8</f>
        <v>25.6</v>
      </c>
      <c r="J33" s="290"/>
      <c r="K33" s="290"/>
      <c r="L33" s="290" t="s">
        <v>262</v>
      </c>
      <c r="M33" s="290">
        <v>1</v>
      </c>
      <c r="N33" s="278">
        <v>1000</v>
      </c>
      <c r="O33" s="278">
        <f>N33*M33</f>
        <v>1000</v>
      </c>
      <c r="P33" s="290" t="s">
        <v>263</v>
      </c>
      <c r="Q33" s="272">
        <v>69</v>
      </c>
      <c r="R33" s="278">
        <v>45</v>
      </c>
      <c r="S33" s="278">
        <f>R33*Q33</f>
        <v>3105</v>
      </c>
      <c r="T33" s="278">
        <f>O33+S33</f>
        <v>4105</v>
      </c>
      <c r="U33" s="278">
        <f>T33</f>
        <v>4105</v>
      </c>
      <c r="V33" s="295" t="s">
        <v>88</v>
      </c>
      <c r="W33" s="268">
        <v>952870750</v>
      </c>
      <c r="X33" s="27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</row>
    <row r="34" spans="1:43" ht="15" customHeight="1">
      <c r="A34" s="308"/>
      <c r="B34" s="269"/>
      <c r="C34" s="269"/>
      <c r="D34" s="269"/>
      <c r="E34" s="287"/>
      <c r="F34" s="287"/>
      <c r="G34" s="287"/>
      <c r="H34" s="269"/>
      <c r="I34" s="269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300"/>
      <c r="W34" s="287"/>
      <c r="X34" s="287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</row>
    <row r="35" spans="1:43" ht="15" customHeight="1">
      <c r="A35" s="306">
        <v>9</v>
      </c>
      <c r="B35" s="268" t="s">
        <v>82</v>
      </c>
      <c r="C35" s="268">
        <v>22</v>
      </c>
      <c r="D35" s="268" t="s">
        <v>79</v>
      </c>
      <c r="E35" s="287"/>
      <c r="F35" s="287"/>
      <c r="G35" s="287"/>
      <c r="H35" s="290">
        <f>C35*2</f>
        <v>44</v>
      </c>
      <c r="I35" s="272">
        <f>H35*0.8</f>
        <v>35.200000000000003</v>
      </c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300"/>
      <c r="W35" s="287"/>
      <c r="X35" s="287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</row>
    <row r="36" spans="1:43" ht="15" customHeight="1">
      <c r="A36" s="308"/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74"/>
      <c r="W36" s="269"/>
      <c r="X36" s="269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</row>
    <row r="37" spans="1:43" ht="15" customHeight="1">
      <c r="A37" s="323">
        <v>10</v>
      </c>
      <c r="B37" s="279" t="s">
        <v>90</v>
      </c>
      <c r="C37" s="305">
        <v>56</v>
      </c>
      <c r="D37" s="279" t="s">
        <v>91</v>
      </c>
      <c r="E37" s="288" t="s">
        <v>64</v>
      </c>
      <c r="F37" s="279">
        <v>19</v>
      </c>
      <c r="G37" s="291" t="s">
        <v>93</v>
      </c>
      <c r="H37" s="291">
        <f>C37*2</f>
        <v>112</v>
      </c>
      <c r="I37" s="276">
        <f>H37*0.8</f>
        <v>89.600000000000009</v>
      </c>
      <c r="J37" s="291"/>
      <c r="K37" s="291"/>
      <c r="L37" s="291" t="s">
        <v>262</v>
      </c>
      <c r="M37" s="291">
        <v>1</v>
      </c>
      <c r="N37" s="277">
        <v>1300</v>
      </c>
      <c r="O37" s="277">
        <f>M37*N37</f>
        <v>1300</v>
      </c>
      <c r="P37" s="291" t="s">
        <v>263</v>
      </c>
      <c r="Q37" s="276">
        <f>I37</f>
        <v>89.600000000000009</v>
      </c>
      <c r="R37" s="277">
        <v>45</v>
      </c>
      <c r="S37" s="277">
        <f>R37*Q37</f>
        <v>4032.0000000000005</v>
      </c>
      <c r="T37" s="277">
        <f>O37+S37</f>
        <v>5332</v>
      </c>
      <c r="U37" s="277">
        <f>SUM(T37:T40)</f>
        <v>10664</v>
      </c>
      <c r="V37" s="325" t="s">
        <v>94</v>
      </c>
      <c r="W37" s="279">
        <v>994051246</v>
      </c>
      <c r="X37" s="324" t="s">
        <v>95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15" customHeight="1">
      <c r="A38" s="320"/>
      <c r="B38" s="269"/>
      <c r="C38" s="269"/>
      <c r="D38" s="269"/>
      <c r="E38" s="269"/>
      <c r="F38" s="269"/>
      <c r="G38" s="287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87"/>
      <c r="V38" s="274"/>
      <c r="W38" s="269"/>
      <c r="X38" s="269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15" customHeight="1">
      <c r="A39" s="326">
        <v>11</v>
      </c>
      <c r="B39" s="279" t="s">
        <v>98</v>
      </c>
      <c r="C39" s="279">
        <v>56</v>
      </c>
      <c r="D39" s="279" t="s">
        <v>99</v>
      </c>
      <c r="E39" s="288" t="s">
        <v>81</v>
      </c>
      <c r="F39" s="279">
        <v>20</v>
      </c>
      <c r="G39" s="287"/>
      <c r="H39" s="291">
        <f>C39*2</f>
        <v>112</v>
      </c>
      <c r="I39" s="276">
        <f>H39*0.8</f>
        <v>89.600000000000009</v>
      </c>
      <c r="J39" s="291"/>
      <c r="K39" s="291"/>
      <c r="L39" s="291" t="s">
        <v>262</v>
      </c>
      <c r="M39" s="291">
        <v>1</v>
      </c>
      <c r="N39" s="277">
        <v>1300</v>
      </c>
      <c r="O39" s="277">
        <f>M39*N39</f>
        <v>1300</v>
      </c>
      <c r="P39" s="291" t="s">
        <v>263</v>
      </c>
      <c r="Q39" s="276">
        <f>I39</f>
        <v>89.600000000000009</v>
      </c>
      <c r="R39" s="277">
        <v>45</v>
      </c>
      <c r="S39" s="277">
        <f>R39*Q39</f>
        <v>4032.0000000000005</v>
      </c>
      <c r="T39" s="277">
        <f>O39+S39</f>
        <v>5332</v>
      </c>
      <c r="U39" s="287"/>
      <c r="V39" s="325" t="s">
        <v>101</v>
      </c>
      <c r="W39" s="279">
        <v>951315166</v>
      </c>
      <c r="X39" s="324" t="s">
        <v>102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15" customHeight="1">
      <c r="A40" s="320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302"/>
      <c r="W40" s="285"/>
      <c r="X40" s="285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21" customHeight="1">
      <c r="A41" s="319">
        <v>12</v>
      </c>
      <c r="B41" s="268" t="s">
        <v>103</v>
      </c>
      <c r="C41" s="268">
        <v>24</v>
      </c>
      <c r="D41" s="268" t="s">
        <v>104</v>
      </c>
      <c r="E41" s="317" t="s">
        <v>81</v>
      </c>
      <c r="F41" s="303">
        <v>21</v>
      </c>
      <c r="G41" s="290" t="s">
        <v>106</v>
      </c>
      <c r="H41" s="268">
        <f>C41*2</f>
        <v>48</v>
      </c>
      <c r="I41" s="272">
        <f>H41*0.8</f>
        <v>38.400000000000006</v>
      </c>
      <c r="J41" s="290"/>
      <c r="K41" s="290"/>
      <c r="L41" s="290" t="s">
        <v>262</v>
      </c>
      <c r="M41" s="296">
        <v>1</v>
      </c>
      <c r="N41" s="278">
        <v>1500</v>
      </c>
      <c r="O41" s="278">
        <f>M41*N41</f>
        <v>1500</v>
      </c>
      <c r="P41" s="290" t="s">
        <v>263</v>
      </c>
      <c r="Q41" s="272">
        <f>I41</f>
        <v>38.400000000000006</v>
      </c>
      <c r="R41" s="278">
        <v>55</v>
      </c>
      <c r="S41" s="278">
        <f>R41*Q41</f>
        <v>2112.0000000000005</v>
      </c>
      <c r="T41" s="278">
        <f>O41+S41</f>
        <v>3612.0000000000005</v>
      </c>
      <c r="U41" s="278">
        <f>T41</f>
        <v>3612.0000000000005</v>
      </c>
      <c r="V41" s="295" t="s">
        <v>107</v>
      </c>
      <c r="W41" s="290"/>
      <c r="X41" s="275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</row>
    <row r="42" spans="1:43" ht="15" customHeight="1">
      <c r="A42" s="320"/>
      <c r="B42" s="269"/>
      <c r="C42" s="269"/>
      <c r="D42" s="269"/>
      <c r="E42" s="269"/>
      <c r="F42" s="269"/>
      <c r="G42" s="285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74"/>
      <c r="W42" s="269"/>
      <c r="X42" s="269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</row>
    <row r="43" spans="1:43" ht="15.75" customHeight="1">
      <c r="A43" s="321">
        <v>13</v>
      </c>
      <c r="B43" s="279" t="s">
        <v>106</v>
      </c>
      <c r="C43" s="279">
        <v>38</v>
      </c>
      <c r="D43" s="279" t="s">
        <v>26</v>
      </c>
      <c r="E43" s="288" t="s">
        <v>112</v>
      </c>
      <c r="F43" s="279">
        <v>22</v>
      </c>
      <c r="G43" s="327" t="s">
        <v>106</v>
      </c>
      <c r="H43" s="291">
        <f>C43*2</f>
        <v>76</v>
      </c>
      <c r="I43" s="276">
        <f>H43*0.8</f>
        <v>60.800000000000004</v>
      </c>
      <c r="J43" s="291"/>
      <c r="K43" s="291"/>
      <c r="L43" s="291" t="s">
        <v>262</v>
      </c>
      <c r="M43" s="291">
        <v>1</v>
      </c>
      <c r="N43" s="277">
        <v>1500</v>
      </c>
      <c r="O43" s="277">
        <f>M43*N43</f>
        <v>1500</v>
      </c>
      <c r="P43" s="291" t="s">
        <v>263</v>
      </c>
      <c r="Q43" s="276">
        <f>I43</f>
        <v>60.800000000000004</v>
      </c>
      <c r="R43" s="277">
        <v>55</v>
      </c>
      <c r="S43" s="277">
        <f>R43*Q43</f>
        <v>3344.0000000000005</v>
      </c>
      <c r="T43" s="277">
        <f>O43+S43</f>
        <v>4844</v>
      </c>
      <c r="U43" s="277">
        <f>SUM(T43:T48)</f>
        <v>13624.5</v>
      </c>
      <c r="V43" s="144" t="s">
        <v>113</v>
      </c>
      <c r="W43" s="145">
        <v>984384399</v>
      </c>
      <c r="X43" s="146" t="s">
        <v>114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5.75" customHeight="1">
      <c r="A44" s="266"/>
      <c r="B44" s="287"/>
      <c r="C44" s="269"/>
      <c r="D44" s="269"/>
      <c r="E44" s="269"/>
      <c r="F44" s="269"/>
      <c r="G44" s="287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87"/>
      <c r="V44" s="147" t="s">
        <v>115</v>
      </c>
      <c r="W44" s="148">
        <v>942161528</v>
      </c>
      <c r="X44" s="149" t="s">
        <v>116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15.75" customHeight="1">
      <c r="A45" s="266"/>
      <c r="B45" s="287"/>
      <c r="C45" s="279">
        <v>37</v>
      </c>
      <c r="D45" s="279" t="s">
        <v>117</v>
      </c>
      <c r="E45" s="288" t="s">
        <v>118</v>
      </c>
      <c r="F45" s="279">
        <v>23</v>
      </c>
      <c r="G45" s="287"/>
      <c r="H45" s="291">
        <f>C45*2</f>
        <v>74</v>
      </c>
      <c r="I45" s="276">
        <f>H45*0.8</f>
        <v>59.2</v>
      </c>
      <c r="J45" s="291"/>
      <c r="K45" s="291"/>
      <c r="L45" s="291" t="s">
        <v>262</v>
      </c>
      <c r="M45" s="291">
        <v>1</v>
      </c>
      <c r="N45" s="277">
        <v>1500</v>
      </c>
      <c r="O45" s="277">
        <f>M45*N45</f>
        <v>1500</v>
      </c>
      <c r="P45" s="291" t="s">
        <v>263</v>
      </c>
      <c r="Q45" s="276">
        <f>I45</f>
        <v>59.2</v>
      </c>
      <c r="R45" s="277">
        <v>55</v>
      </c>
      <c r="S45" s="277">
        <f>R45*Q45</f>
        <v>3256</v>
      </c>
      <c r="T45" s="277">
        <f>O45+S45</f>
        <v>4756</v>
      </c>
      <c r="U45" s="287"/>
      <c r="V45" s="144" t="s">
        <v>113</v>
      </c>
      <c r="W45" s="145">
        <v>984384399</v>
      </c>
      <c r="X45" s="146" t="s">
        <v>114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5.75" customHeight="1">
      <c r="A46" s="266"/>
      <c r="B46" s="287"/>
      <c r="C46" s="269"/>
      <c r="D46" s="269"/>
      <c r="E46" s="269"/>
      <c r="F46" s="269"/>
      <c r="G46" s="287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87"/>
      <c r="V46" s="147" t="s">
        <v>115</v>
      </c>
      <c r="W46" s="148">
        <v>942161528</v>
      </c>
      <c r="X46" s="149" t="s">
        <v>116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15.75" customHeight="1">
      <c r="A47" s="266"/>
      <c r="B47" s="287"/>
      <c r="C47" s="279">
        <v>27</v>
      </c>
      <c r="D47" s="279" t="s">
        <v>119</v>
      </c>
      <c r="E47" s="288" t="s">
        <v>120</v>
      </c>
      <c r="F47" s="279">
        <v>24</v>
      </c>
      <c r="G47" s="287"/>
      <c r="H47" s="291">
        <f>C47*2</f>
        <v>54</v>
      </c>
      <c r="I47" s="276">
        <f>H47*0.85</f>
        <v>45.9</v>
      </c>
      <c r="J47" s="291"/>
      <c r="K47" s="291"/>
      <c r="L47" s="291" t="s">
        <v>262</v>
      </c>
      <c r="M47" s="294">
        <v>1</v>
      </c>
      <c r="N47" s="277">
        <v>1500</v>
      </c>
      <c r="O47" s="277">
        <f>M47*N47</f>
        <v>1500</v>
      </c>
      <c r="P47" s="291" t="s">
        <v>263</v>
      </c>
      <c r="Q47" s="276">
        <f>I47</f>
        <v>45.9</v>
      </c>
      <c r="R47" s="277">
        <v>55</v>
      </c>
      <c r="S47" s="277">
        <f>R47*Q47</f>
        <v>2524.5</v>
      </c>
      <c r="T47" s="277">
        <f>O47+S47</f>
        <v>4024.5</v>
      </c>
      <c r="U47" s="287"/>
      <c r="V47" s="144" t="s">
        <v>113</v>
      </c>
      <c r="W47" s="150">
        <v>984384399</v>
      </c>
      <c r="X47" s="146" t="s">
        <v>114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15.75" customHeight="1">
      <c r="A48" s="266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145" t="s">
        <v>115</v>
      </c>
      <c r="W48" s="150">
        <v>942161528</v>
      </c>
      <c r="X48" s="149" t="s">
        <v>116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ht="15" customHeight="1">
      <c r="A49" s="267">
        <v>14</v>
      </c>
      <c r="B49" s="268" t="s">
        <v>121</v>
      </c>
      <c r="C49" s="303">
        <v>40</v>
      </c>
      <c r="D49" s="268" t="s">
        <v>122</v>
      </c>
      <c r="E49" s="271" t="s">
        <v>112</v>
      </c>
      <c r="F49" s="268">
        <v>25</v>
      </c>
      <c r="G49" s="290" t="s">
        <v>124</v>
      </c>
      <c r="H49" s="290">
        <f>C49*2</f>
        <v>80</v>
      </c>
      <c r="I49" s="272">
        <f>H49*0.8</f>
        <v>64</v>
      </c>
      <c r="J49" s="290"/>
      <c r="K49" s="290"/>
      <c r="L49" s="290" t="s">
        <v>262</v>
      </c>
      <c r="M49" s="290">
        <v>1</v>
      </c>
      <c r="N49" s="278">
        <v>1500</v>
      </c>
      <c r="O49" s="278">
        <f>M49*N49</f>
        <v>1500</v>
      </c>
      <c r="P49" s="290" t="s">
        <v>263</v>
      </c>
      <c r="Q49" s="272">
        <f>I49</f>
        <v>64</v>
      </c>
      <c r="R49" s="278">
        <v>45</v>
      </c>
      <c r="S49" s="278">
        <f>R49*Q49</f>
        <v>2880</v>
      </c>
      <c r="T49" s="278">
        <f>O49+S49</f>
        <v>4380</v>
      </c>
      <c r="U49" s="278">
        <f>SUM(T49:T52)</f>
        <v>8400</v>
      </c>
      <c r="V49" s="123" t="s">
        <v>125</v>
      </c>
      <c r="W49" s="121">
        <v>961848466</v>
      </c>
      <c r="X49" s="122" t="s">
        <v>126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15" customHeight="1">
      <c r="A50" s="266"/>
      <c r="B50" s="287"/>
      <c r="C50" s="269"/>
      <c r="D50" s="269"/>
      <c r="E50" s="269"/>
      <c r="F50" s="269"/>
      <c r="G50" s="287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87"/>
      <c r="V50" s="124" t="s">
        <v>128</v>
      </c>
      <c r="W50" s="121">
        <v>949688292</v>
      </c>
      <c r="X50" s="122" t="s">
        <v>129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5" customHeight="1">
      <c r="A51" s="266"/>
      <c r="B51" s="287"/>
      <c r="C51" s="303">
        <v>35</v>
      </c>
      <c r="D51" s="268" t="s">
        <v>130</v>
      </c>
      <c r="E51" s="271" t="s">
        <v>118</v>
      </c>
      <c r="F51" s="268">
        <v>26</v>
      </c>
      <c r="G51" s="287"/>
      <c r="H51" s="290">
        <f>C51*2</f>
        <v>70</v>
      </c>
      <c r="I51" s="272">
        <f>H51*0.8</f>
        <v>56</v>
      </c>
      <c r="J51" s="290"/>
      <c r="K51" s="290"/>
      <c r="L51" s="290" t="s">
        <v>262</v>
      </c>
      <c r="M51" s="290">
        <v>1</v>
      </c>
      <c r="N51" s="278">
        <v>1500</v>
      </c>
      <c r="O51" s="278">
        <f>M51*N51</f>
        <v>1500</v>
      </c>
      <c r="P51" s="290" t="s">
        <v>263</v>
      </c>
      <c r="Q51" s="272">
        <f>I51</f>
        <v>56</v>
      </c>
      <c r="R51" s="278">
        <v>45</v>
      </c>
      <c r="S51" s="278">
        <f>R51*Q51</f>
        <v>2520</v>
      </c>
      <c r="T51" s="278">
        <f>O51+S51</f>
        <v>4020</v>
      </c>
      <c r="U51" s="287"/>
      <c r="V51" s="124" t="s">
        <v>125</v>
      </c>
      <c r="W51" s="151">
        <v>961848466</v>
      </c>
      <c r="X51" s="122" t="s">
        <v>126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15" customHeight="1">
      <c r="A52" s="266"/>
      <c r="B52" s="269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120" t="s">
        <v>128</v>
      </c>
      <c r="W52" s="151">
        <v>949688292</v>
      </c>
      <c r="X52" s="122" t="s">
        <v>129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ht="15" customHeight="1">
      <c r="A53" s="267">
        <v>15</v>
      </c>
      <c r="B53" s="279" t="s">
        <v>131</v>
      </c>
      <c r="C53" s="279">
        <v>22</v>
      </c>
      <c r="D53" s="279" t="s">
        <v>132</v>
      </c>
      <c r="E53" s="288" t="s">
        <v>112</v>
      </c>
      <c r="F53" s="279">
        <v>27</v>
      </c>
      <c r="G53" s="291" t="s">
        <v>134</v>
      </c>
      <c r="H53" s="291">
        <f>C53*2</f>
        <v>44</v>
      </c>
      <c r="I53" s="276">
        <f>H53*0.8</f>
        <v>35.200000000000003</v>
      </c>
      <c r="J53" s="291"/>
      <c r="K53" s="291"/>
      <c r="L53" s="291" t="s">
        <v>262</v>
      </c>
      <c r="M53" s="294">
        <v>1</v>
      </c>
      <c r="N53" s="277">
        <v>1000</v>
      </c>
      <c r="O53" s="277">
        <f>M53*N53</f>
        <v>1000</v>
      </c>
      <c r="P53" s="291" t="s">
        <v>263</v>
      </c>
      <c r="Q53" s="276">
        <f>I53</f>
        <v>35.200000000000003</v>
      </c>
      <c r="R53" s="277">
        <v>40</v>
      </c>
      <c r="S53" s="277">
        <f>R53*Q53</f>
        <v>1408</v>
      </c>
      <c r="T53" s="277">
        <f>O53+S53</f>
        <v>2408</v>
      </c>
      <c r="U53" s="277">
        <f>SUM(T53:T56)</f>
        <v>5072</v>
      </c>
      <c r="V53" s="144" t="s">
        <v>135</v>
      </c>
      <c r="W53" s="152">
        <v>969655860</v>
      </c>
      <c r="X53" s="142" t="s">
        <v>136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ht="15" customHeight="1">
      <c r="A54" s="266"/>
      <c r="B54" s="287"/>
      <c r="C54" s="269"/>
      <c r="D54" s="269"/>
      <c r="E54" s="269"/>
      <c r="F54" s="269"/>
      <c r="G54" s="287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87"/>
      <c r="V54" s="153"/>
      <c r="W54" s="152">
        <v>949156083</v>
      </c>
      <c r="X54" s="142" t="s">
        <v>267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ht="15" customHeight="1">
      <c r="A55" s="266"/>
      <c r="B55" s="287"/>
      <c r="C55" s="305">
        <v>26</v>
      </c>
      <c r="D55" s="305" t="s">
        <v>139</v>
      </c>
      <c r="E55" s="305" t="s">
        <v>118</v>
      </c>
      <c r="F55" s="305">
        <v>28</v>
      </c>
      <c r="G55" s="287"/>
      <c r="H55" s="291">
        <f>C55*2</f>
        <v>52</v>
      </c>
      <c r="I55" s="276">
        <f>H55*0.8</f>
        <v>41.6</v>
      </c>
      <c r="J55" s="305"/>
      <c r="K55" s="305"/>
      <c r="L55" s="291" t="s">
        <v>262</v>
      </c>
      <c r="M55" s="291">
        <v>1</v>
      </c>
      <c r="N55" s="277">
        <v>1000</v>
      </c>
      <c r="O55" s="277">
        <f>M55*N55</f>
        <v>1000</v>
      </c>
      <c r="P55" s="291" t="s">
        <v>263</v>
      </c>
      <c r="Q55" s="276">
        <f>I55</f>
        <v>41.6</v>
      </c>
      <c r="R55" s="277">
        <v>40</v>
      </c>
      <c r="S55" s="277">
        <f>R55*Q55</f>
        <v>1664</v>
      </c>
      <c r="T55" s="277">
        <f>O55+S55</f>
        <v>2664</v>
      </c>
      <c r="U55" s="287"/>
      <c r="V55" s="144" t="s">
        <v>135</v>
      </c>
      <c r="W55" s="305"/>
      <c r="X55" s="305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ht="15" customHeight="1">
      <c r="A56" s="266"/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153"/>
      <c r="W56" s="269"/>
      <c r="X56" s="269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ht="15" customHeight="1">
      <c r="A57" s="267">
        <v>16</v>
      </c>
      <c r="B57" s="268" t="s">
        <v>140</v>
      </c>
      <c r="C57" s="268">
        <v>38</v>
      </c>
      <c r="D57" s="268" t="s">
        <v>141</v>
      </c>
      <c r="E57" s="271" t="s">
        <v>112</v>
      </c>
      <c r="F57" s="268">
        <v>29</v>
      </c>
      <c r="G57" s="290" t="s">
        <v>143</v>
      </c>
      <c r="H57" s="290">
        <f>C57*2</f>
        <v>76</v>
      </c>
      <c r="I57" s="272">
        <f>H57*0.8</f>
        <v>60.800000000000004</v>
      </c>
      <c r="J57" s="290"/>
      <c r="K57" s="290"/>
      <c r="L57" s="290" t="s">
        <v>262</v>
      </c>
      <c r="M57" s="290">
        <v>1</v>
      </c>
      <c r="N57" s="278">
        <v>1000</v>
      </c>
      <c r="O57" s="278">
        <f>N57*M57</f>
        <v>1000</v>
      </c>
      <c r="P57" s="290" t="s">
        <v>263</v>
      </c>
      <c r="Q57" s="272">
        <f>I57</f>
        <v>60.800000000000004</v>
      </c>
      <c r="R57" s="278">
        <v>45</v>
      </c>
      <c r="S57" s="278">
        <f>R57*Q57</f>
        <v>2736</v>
      </c>
      <c r="T57" s="278">
        <f>O57+S57</f>
        <v>3736</v>
      </c>
      <c r="U57" s="278">
        <f>SUM(T57:T62)</f>
        <v>10732</v>
      </c>
      <c r="V57" s="120" t="s">
        <v>144</v>
      </c>
      <c r="W57" s="121">
        <v>963757538</v>
      </c>
      <c r="X57" s="122" t="s">
        <v>145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ht="15" customHeight="1">
      <c r="A58" s="266"/>
      <c r="B58" s="287"/>
      <c r="C58" s="269"/>
      <c r="D58" s="269"/>
      <c r="E58" s="269"/>
      <c r="F58" s="269"/>
      <c r="G58" s="287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87"/>
      <c r="V58" s="123" t="s">
        <v>149</v>
      </c>
      <c r="W58" s="121">
        <v>964505044</v>
      </c>
      <c r="X58" s="122" t="s">
        <v>150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t="15" customHeight="1">
      <c r="A59" s="266"/>
      <c r="B59" s="287"/>
      <c r="C59" s="268">
        <v>35</v>
      </c>
      <c r="D59" s="268" t="s">
        <v>148</v>
      </c>
      <c r="E59" s="271" t="s">
        <v>118</v>
      </c>
      <c r="F59" s="268">
        <v>30</v>
      </c>
      <c r="G59" s="287"/>
      <c r="H59" s="290">
        <f>C59*2</f>
        <v>70</v>
      </c>
      <c r="I59" s="272">
        <f>H59*0.8</f>
        <v>56</v>
      </c>
      <c r="J59" s="290"/>
      <c r="K59" s="290"/>
      <c r="L59" s="290" t="s">
        <v>262</v>
      </c>
      <c r="M59" s="296">
        <v>1</v>
      </c>
      <c r="N59" s="278">
        <v>1000</v>
      </c>
      <c r="O59" s="278">
        <f>N59*M59</f>
        <v>1000</v>
      </c>
      <c r="P59" s="290" t="s">
        <v>263</v>
      </c>
      <c r="Q59" s="272">
        <f>I59</f>
        <v>56</v>
      </c>
      <c r="R59" s="278">
        <v>45</v>
      </c>
      <c r="S59" s="278">
        <f>R59*Q59</f>
        <v>2520</v>
      </c>
      <c r="T59" s="278">
        <f>O59+S59</f>
        <v>3520</v>
      </c>
      <c r="U59" s="287"/>
      <c r="V59" s="120" t="s">
        <v>149</v>
      </c>
      <c r="W59" s="121">
        <v>963757538</v>
      </c>
      <c r="X59" s="122" t="s">
        <v>145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ht="15" customHeight="1">
      <c r="A60" s="266"/>
      <c r="B60" s="287"/>
      <c r="C60" s="269"/>
      <c r="D60" s="269"/>
      <c r="E60" s="269"/>
      <c r="F60" s="269"/>
      <c r="G60" s="287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87"/>
      <c r="V60" s="123" t="s">
        <v>144</v>
      </c>
      <c r="W60" s="121">
        <v>964505044</v>
      </c>
      <c r="X60" s="122" t="s">
        <v>150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ht="15" customHeight="1">
      <c r="A61" s="266"/>
      <c r="B61" s="287"/>
      <c r="C61" s="316">
        <v>33</v>
      </c>
      <c r="D61" s="268" t="s">
        <v>151</v>
      </c>
      <c r="E61" s="271" t="s">
        <v>120</v>
      </c>
      <c r="F61" s="268">
        <v>31</v>
      </c>
      <c r="G61" s="287"/>
      <c r="H61" s="290">
        <f>C61*2</f>
        <v>66</v>
      </c>
      <c r="I61" s="272">
        <f>H61*0.8</f>
        <v>52.800000000000004</v>
      </c>
      <c r="J61" s="271"/>
      <c r="K61" s="271"/>
      <c r="L61" s="290" t="s">
        <v>262</v>
      </c>
      <c r="M61" s="290">
        <v>1</v>
      </c>
      <c r="N61" s="278">
        <v>1100</v>
      </c>
      <c r="O61" s="278">
        <f>N61*M61</f>
        <v>1100</v>
      </c>
      <c r="P61" s="290" t="s">
        <v>263</v>
      </c>
      <c r="Q61" s="272">
        <f>I61</f>
        <v>52.800000000000004</v>
      </c>
      <c r="R61" s="278">
        <v>45</v>
      </c>
      <c r="S61" s="278">
        <f>R61*Q61</f>
        <v>2376</v>
      </c>
      <c r="T61" s="278">
        <f>O61+S61</f>
        <v>3476</v>
      </c>
      <c r="U61" s="287"/>
      <c r="V61" s="123"/>
      <c r="W61" s="121"/>
      <c r="X61" s="154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ht="15" customHeight="1">
      <c r="A62" s="266"/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123"/>
      <c r="W62" s="121"/>
      <c r="X62" s="154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ht="15" customHeight="1">
      <c r="A63" s="267">
        <v>17</v>
      </c>
      <c r="B63" s="279" t="s">
        <v>152</v>
      </c>
      <c r="C63" s="279">
        <v>38</v>
      </c>
      <c r="D63" s="279" t="s">
        <v>153</v>
      </c>
      <c r="E63" s="315" t="s">
        <v>118</v>
      </c>
      <c r="F63" s="279">
        <v>32</v>
      </c>
      <c r="G63" s="291" t="s">
        <v>155</v>
      </c>
      <c r="H63" s="291">
        <f>C63*2</f>
        <v>76</v>
      </c>
      <c r="I63" s="276">
        <f>H63*0.8</f>
        <v>60.800000000000004</v>
      </c>
      <c r="J63" s="291"/>
      <c r="K63" s="291"/>
      <c r="L63" s="291" t="s">
        <v>262</v>
      </c>
      <c r="M63" s="291">
        <v>1</v>
      </c>
      <c r="N63" s="277">
        <v>1000</v>
      </c>
      <c r="O63" s="277">
        <f>M63*N63</f>
        <v>1000</v>
      </c>
      <c r="P63" s="291" t="s">
        <v>263</v>
      </c>
      <c r="Q63" s="276">
        <f>I63</f>
        <v>60.800000000000004</v>
      </c>
      <c r="R63" s="277">
        <v>37</v>
      </c>
      <c r="S63" s="277">
        <f>R63*Q63</f>
        <v>2249.6000000000004</v>
      </c>
      <c r="T63" s="277">
        <f>O63+S63</f>
        <v>3249.6000000000004</v>
      </c>
      <c r="U63" s="277">
        <f>SUM(T63:T66)</f>
        <v>6676.8000000000011</v>
      </c>
      <c r="V63" s="148" t="s">
        <v>160</v>
      </c>
      <c r="W63" s="291">
        <v>992051789</v>
      </c>
      <c r="X63" s="155" t="s">
        <v>161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ht="15" customHeight="1">
      <c r="A64" s="266"/>
      <c r="B64" s="287"/>
      <c r="C64" s="269"/>
      <c r="D64" s="269"/>
      <c r="E64" s="269"/>
      <c r="F64" s="269"/>
      <c r="G64" s="287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87"/>
      <c r="V64" s="147" t="s">
        <v>156</v>
      </c>
      <c r="W64" s="269"/>
      <c r="X64" s="143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ht="15" customHeight="1">
      <c r="A65" s="266"/>
      <c r="B65" s="287"/>
      <c r="C65" s="279">
        <v>41</v>
      </c>
      <c r="D65" s="279" t="s">
        <v>22</v>
      </c>
      <c r="E65" s="288" t="s">
        <v>120</v>
      </c>
      <c r="F65" s="279">
        <v>33</v>
      </c>
      <c r="G65" s="287"/>
      <c r="H65" s="291">
        <f>C65*2</f>
        <v>82</v>
      </c>
      <c r="I65" s="276">
        <f>H65*0.8</f>
        <v>65.600000000000009</v>
      </c>
      <c r="J65" s="291"/>
      <c r="K65" s="291"/>
      <c r="L65" s="291" t="s">
        <v>262</v>
      </c>
      <c r="M65" s="294">
        <v>1</v>
      </c>
      <c r="N65" s="277">
        <v>1000</v>
      </c>
      <c r="O65" s="277">
        <f>M65*N65</f>
        <v>1000</v>
      </c>
      <c r="P65" s="291" t="s">
        <v>263</v>
      </c>
      <c r="Q65" s="276">
        <f>I65</f>
        <v>65.600000000000009</v>
      </c>
      <c r="R65" s="277">
        <v>37</v>
      </c>
      <c r="S65" s="277">
        <f>R65*Q65</f>
        <v>2427.2000000000003</v>
      </c>
      <c r="T65" s="277">
        <f>O65+S65</f>
        <v>3427.2000000000003</v>
      </c>
      <c r="U65" s="287"/>
      <c r="V65" s="148" t="s">
        <v>160</v>
      </c>
      <c r="W65" s="291">
        <v>992051789</v>
      </c>
      <c r="X65" s="155" t="s">
        <v>161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ht="15" customHeight="1">
      <c r="A66" s="266"/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147" t="s">
        <v>156</v>
      </c>
      <c r="W66" s="269"/>
      <c r="X66" s="143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ht="15" customHeight="1">
      <c r="A67" s="267">
        <v>18</v>
      </c>
      <c r="B67" s="268" t="s">
        <v>61</v>
      </c>
      <c r="C67" s="268">
        <v>20</v>
      </c>
      <c r="D67" s="268" t="s">
        <v>162</v>
      </c>
      <c r="E67" s="289" t="s">
        <v>120</v>
      </c>
      <c r="F67" s="268">
        <v>34</v>
      </c>
      <c r="G67" s="290" t="s">
        <v>61</v>
      </c>
      <c r="H67" s="290">
        <f>C67*2</f>
        <v>40</v>
      </c>
      <c r="I67" s="272">
        <f>H67*0.8</f>
        <v>32</v>
      </c>
      <c r="J67" s="290"/>
      <c r="K67" s="290"/>
      <c r="L67" s="290" t="s">
        <v>262</v>
      </c>
      <c r="M67" s="290">
        <v>1</v>
      </c>
      <c r="N67" s="278">
        <v>1500</v>
      </c>
      <c r="O67" s="278">
        <f>M67*N67</f>
        <v>1500</v>
      </c>
      <c r="P67" s="290" t="s">
        <v>263</v>
      </c>
      <c r="Q67" s="272">
        <f>I67</f>
        <v>32</v>
      </c>
      <c r="R67" s="278">
        <v>40</v>
      </c>
      <c r="S67" s="278">
        <f>R67*Q67</f>
        <v>1280</v>
      </c>
      <c r="T67" s="278">
        <f>O67+S67</f>
        <v>2780</v>
      </c>
      <c r="U67" s="278">
        <f>SUM(T67:T72)</f>
        <v>10588</v>
      </c>
      <c r="V67" s="295" t="s">
        <v>66</v>
      </c>
      <c r="W67" s="290">
        <v>976637132</v>
      </c>
      <c r="X67" s="125" t="s">
        <v>67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ht="15" customHeight="1">
      <c r="A68" s="266"/>
      <c r="B68" s="287"/>
      <c r="C68" s="269"/>
      <c r="D68" s="269"/>
      <c r="E68" s="269"/>
      <c r="F68" s="269"/>
      <c r="G68" s="287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87"/>
      <c r="V68" s="274"/>
      <c r="W68" s="269"/>
      <c r="X68" s="126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ht="15" customHeight="1">
      <c r="A69" s="266"/>
      <c r="B69" s="287"/>
      <c r="C69" s="268">
        <v>39</v>
      </c>
      <c r="D69" s="268" t="s">
        <v>26</v>
      </c>
      <c r="E69" s="289" t="s">
        <v>165</v>
      </c>
      <c r="F69" s="268">
        <v>35</v>
      </c>
      <c r="G69" s="287"/>
      <c r="H69" s="290">
        <f>C69*2</f>
        <v>78</v>
      </c>
      <c r="I69" s="272">
        <f>H69*0.8</f>
        <v>62.400000000000006</v>
      </c>
      <c r="J69" s="290"/>
      <c r="K69" s="290"/>
      <c r="L69" s="290" t="s">
        <v>262</v>
      </c>
      <c r="M69" s="290">
        <v>1</v>
      </c>
      <c r="N69" s="278">
        <v>1500</v>
      </c>
      <c r="O69" s="278">
        <f>M69*N69</f>
        <v>1500</v>
      </c>
      <c r="P69" s="290" t="s">
        <v>263</v>
      </c>
      <c r="Q69" s="272">
        <f>I69</f>
        <v>62.400000000000006</v>
      </c>
      <c r="R69" s="278">
        <v>40</v>
      </c>
      <c r="S69" s="278">
        <f>R69*Q69</f>
        <v>2496</v>
      </c>
      <c r="T69" s="278">
        <f>O69+S69</f>
        <v>3996</v>
      </c>
      <c r="U69" s="287"/>
      <c r="V69" s="295" t="s">
        <v>66</v>
      </c>
      <c r="W69" s="290">
        <v>976637132</v>
      </c>
      <c r="X69" s="125" t="s">
        <v>67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ht="15" customHeight="1">
      <c r="A70" s="266"/>
      <c r="B70" s="287"/>
      <c r="C70" s="269"/>
      <c r="D70" s="269"/>
      <c r="E70" s="269"/>
      <c r="F70" s="269"/>
      <c r="G70" s="287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87"/>
      <c r="V70" s="274"/>
      <c r="W70" s="269"/>
      <c r="X70" s="126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ht="15" customHeight="1">
      <c r="A71" s="266"/>
      <c r="B71" s="287"/>
      <c r="C71" s="268">
        <v>34</v>
      </c>
      <c r="D71" s="268" t="s">
        <v>166</v>
      </c>
      <c r="E71" s="289" t="s">
        <v>167</v>
      </c>
      <c r="F71" s="268">
        <v>36</v>
      </c>
      <c r="G71" s="287"/>
      <c r="H71" s="290">
        <f>C71*2</f>
        <v>68</v>
      </c>
      <c r="I71" s="272">
        <f>H71*0.85</f>
        <v>57.8</v>
      </c>
      <c r="J71" s="290"/>
      <c r="K71" s="290"/>
      <c r="L71" s="290" t="s">
        <v>262</v>
      </c>
      <c r="M71" s="296">
        <v>1</v>
      </c>
      <c r="N71" s="278">
        <v>1500</v>
      </c>
      <c r="O71" s="278">
        <f>M71*N71</f>
        <v>1500</v>
      </c>
      <c r="P71" s="290" t="s">
        <v>263</v>
      </c>
      <c r="Q71" s="272">
        <f>I71</f>
        <v>57.8</v>
      </c>
      <c r="R71" s="278">
        <v>40</v>
      </c>
      <c r="S71" s="278">
        <f>R71*Q71</f>
        <v>2312</v>
      </c>
      <c r="T71" s="278">
        <f>O71+S71</f>
        <v>3812</v>
      </c>
      <c r="U71" s="287"/>
      <c r="V71" s="295" t="s">
        <v>66</v>
      </c>
      <c r="W71" s="290">
        <v>976637132</v>
      </c>
      <c r="X71" s="156" t="s">
        <v>67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ht="15" customHeight="1">
      <c r="A72" s="266"/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74"/>
      <c r="W72" s="269"/>
      <c r="X72" s="126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ht="15" customHeight="1">
      <c r="A73" s="267">
        <v>19</v>
      </c>
      <c r="B73" s="279" t="s">
        <v>168</v>
      </c>
      <c r="C73" s="279">
        <v>39</v>
      </c>
      <c r="D73" s="279" t="s">
        <v>26</v>
      </c>
      <c r="E73" s="279" t="s">
        <v>118</v>
      </c>
      <c r="F73" s="279">
        <v>37</v>
      </c>
      <c r="G73" s="291" t="s">
        <v>168</v>
      </c>
      <c r="H73" s="291">
        <f>C73*2</f>
        <v>78</v>
      </c>
      <c r="I73" s="276">
        <f>H73*0.8</f>
        <v>62.400000000000006</v>
      </c>
      <c r="J73" s="279"/>
      <c r="K73" s="291"/>
      <c r="L73" s="291" t="s">
        <v>262</v>
      </c>
      <c r="M73" s="291">
        <v>1</v>
      </c>
      <c r="N73" s="277">
        <v>1500</v>
      </c>
      <c r="O73" s="277">
        <f>M73*N73</f>
        <v>1500</v>
      </c>
      <c r="P73" s="291" t="s">
        <v>263</v>
      </c>
      <c r="Q73" s="276">
        <f>I73</f>
        <v>62.400000000000006</v>
      </c>
      <c r="R73" s="277">
        <v>55</v>
      </c>
      <c r="S73" s="277">
        <f>R73*Q73</f>
        <v>3432.0000000000005</v>
      </c>
      <c r="T73" s="277">
        <f>O73+S73</f>
        <v>4932</v>
      </c>
      <c r="U73" s="277">
        <f>SUM(T73:T78)</f>
        <v>14004</v>
      </c>
      <c r="V73" s="281"/>
      <c r="W73" s="279"/>
      <c r="X73" s="28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ht="15" customHeight="1">
      <c r="A74" s="266"/>
      <c r="B74" s="287"/>
      <c r="C74" s="269"/>
      <c r="D74" s="269"/>
      <c r="E74" s="269"/>
      <c r="F74" s="269"/>
      <c r="G74" s="287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87"/>
      <c r="V74" s="274"/>
      <c r="W74" s="269"/>
      <c r="X74" s="269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ht="15" customHeight="1">
      <c r="A75" s="266"/>
      <c r="B75" s="287"/>
      <c r="C75" s="279">
        <v>38</v>
      </c>
      <c r="D75" s="279" t="s">
        <v>174</v>
      </c>
      <c r="E75" s="288" t="s">
        <v>120</v>
      </c>
      <c r="F75" s="279">
        <v>38</v>
      </c>
      <c r="G75" s="287"/>
      <c r="H75" s="291">
        <f>C75*2</f>
        <v>76</v>
      </c>
      <c r="I75" s="276">
        <f>H75*0.8</f>
        <v>60.800000000000004</v>
      </c>
      <c r="J75" s="291"/>
      <c r="K75" s="291"/>
      <c r="L75" s="291" t="s">
        <v>262</v>
      </c>
      <c r="M75" s="293">
        <v>1</v>
      </c>
      <c r="N75" s="277">
        <v>1500</v>
      </c>
      <c r="O75" s="277">
        <f>M75*N75</f>
        <v>1500</v>
      </c>
      <c r="P75" s="291" t="s">
        <v>263</v>
      </c>
      <c r="Q75" s="276">
        <f>I75</f>
        <v>60.800000000000004</v>
      </c>
      <c r="R75" s="277">
        <v>55</v>
      </c>
      <c r="S75" s="277">
        <f>R75*Q75</f>
        <v>3344.0000000000005</v>
      </c>
      <c r="T75" s="277">
        <f>O75+S75</f>
        <v>4844</v>
      </c>
      <c r="U75" s="287"/>
      <c r="V75" s="283" t="s">
        <v>170</v>
      </c>
      <c r="W75" s="284">
        <v>962611719</v>
      </c>
      <c r="X75" s="286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ht="15" customHeight="1">
      <c r="A76" s="266"/>
      <c r="B76" s="287"/>
      <c r="C76" s="269"/>
      <c r="D76" s="269"/>
      <c r="E76" s="269"/>
      <c r="F76" s="269"/>
      <c r="G76" s="287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87"/>
      <c r="V76" s="274"/>
      <c r="W76" s="285"/>
      <c r="X76" s="285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ht="15" customHeight="1">
      <c r="A77" s="266"/>
      <c r="B77" s="287"/>
      <c r="C77" s="279">
        <v>31</v>
      </c>
      <c r="D77" s="279" t="s">
        <v>175</v>
      </c>
      <c r="E77" s="288" t="s">
        <v>165</v>
      </c>
      <c r="F77" s="279">
        <v>39</v>
      </c>
      <c r="G77" s="287"/>
      <c r="H77" s="291">
        <f>C77*2</f>
        <v>62</v>
      </c>
      <c r="I77" s="276">
        <f>H77*0.8</f>
        <v>49.6</v>
      </c>
      <c r="J77" s="291"/>
      <c r="K77" s="291"/>
      <c r="L77" s="291" t="s">
        <v>262</v>
      </c>
      <c r="M77" s="292">
        <v>1</v>
      </c>
      <c r="N77" s="277">
        <v>1500</v>
      </c>
      <c r="O77" s="277">
        <f>M77*N77</f>
        <v>1500</v>
      </c>
      <c r="P77" s="291" t="s">
        <v>263</v>
      </c>
      <c r="Q77" s="276">
        <f>I77</f>
        <v>49.6</v>
      </c>
      <c r="R77" s="277">
        <v>55</v>
      </c>
      <c r="S77" s="277">
        <f>R77*Q77</f>
        <v>2728</v>
      </c>
      <c r="T77" s="277">
        <f>O77+S77</f>
        <v>4228</v>
      </c>
      <c r="U77" s="287"/>
      <c r="V77" s="283" t="s">
        <v>170</v>
      </c>
      <c r="W77" s="279">
        <v>962611719</v>
      </c>
      <c r="X77" s="280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ht="15" customHeight="1">
      <c r="A78" s="266"/>
      <c r="B78" s="269"/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74"/>
      <c r="W78" s="269"/>
      <c r="X78" s="269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ht="15" customHeight="1">
      <c r="A79" s="267">
        <v>20</v>
      </c>
      <c r="B79" s="268" t="s">
        <v>176</v>
      </c>
      <c r="C79" s="268">
        <v>40</v>
      </c>
      <c r="D79" s="268" t="s">
        <v>26</v>
      </c>
      <c r="E79" s="270" t="s">
        <v>118</v>
      </c>
      <c r="F79" s="268">
        <v>40</v>
      </c>
      <c r="G79" s="290" t="s">
        <v>178</v>
      </c>
      <c r="H79" s="290">
        <f>C79*2</f>
        <v>80</v>
      </c>
      <c r="I79" s="272">
        <f>H79*0.8</f>
        <v>64</v>
      </c>
      <c r="J79" s="290"/>
      <c r="K79" s="290"/>
      <c r="L79" s="290" t="s">
        <v>262</v>
      </c>
      <c r="M79" s="290">
        <v>1</v>
      </c>
      <c r="N79" s="278">
        <v>700</v>
      </c>
      <c r="O79" s="278">
        <f>M79*N79</f>
        <v>700</v>
      </c>
      <c r="P79" s="290" t="s">
        <v>263</v>
      </c>
      <c r="Q79" s="272">
        <f>I79</f>
        <v>64</v>
      </c>
      <c r="R79" s="278">
        <v>35</v>
      </c>
      <c r="S79" s="278">
        <f>R79*Q79</f>
        <v>2240</v>
      </c>
      <c r="T79" s="278">
        <f>O79+S79</f>
        <v>2940</v>
      </c>
      <c r="U79" s="278">
        <f>SUM(T79:T86)</f>
        <v>11816</v>
      </c>
      <c r="V79" s="121" t="s">
        <v>179</v>
      </c>
      <c r="W79" s="151">
        <v>913311124</v>
      </c>
      <c r="X79" s="122" t="s">
        <v>180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ht="15" customHeight="1">
      <c r="A80" s="266"/>
      <c r="B80" s="287"/>
      <c r="C80" s="269"/>
      <c r="D80" s="269"/>
      <c r="E80" s="269"/>
      <c r="F80" s="269"/>
      <c r="G80" s="287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87"/>
      <c r="V80" s="121" t="s">
        <v>268</v>
      </c>
      <c r="W80" s="151">
        <v>979914401</v>
      </c>
      <c r="X80" s="122" t="s">
        <v>269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ht="15" customHeight="1">
      <c r="A81" s="266"/>
      <c r="B81" s="287"/>
      <c r="C81" s="268">
        <v>40</v>
      </c>
      <c r="D81" s="268" t="s">
        <v>183</v>
      </c>
      <c r="E81" s="271" t="s">
        <v>120</v>
      </c>
      <c r="F81" s="268">
        <v>41</v>
      </c>
      <c r="G81" s="287"/>
      <c r="H81" s="290">
        <f>C81*2</f>
        <v>80</v>
      </c>
      <c r="I81" s="272">
        <f>H81*0.8</f>
        <v>64</v>
      </c>
      <c r="J81" s="290"/>
      <c r="K81" s="290"/>
      <c r="L81" s="290" t="s">
        <v>262</v>
      </c>
      <c r="M81" s="290">
        <v>1</v>
      </c>
      <c r="N81" s="278">
        <v>700</v>
      </c>
      <c r="O81" s="278">
        <f>M81*N81</f>
        <v>700</v>
      </c>
      <c r="P81" s="290" t="s">
        <v>263</v>
      </c>
      <c r="Q81" s="272">
        <f>I81</f>
        <v>64</v>
      </c>
      <c r="R81" s="278">
        <v>35</v>
      </c>
      <c r="S81" s="278">
        <f>R81*Q81</f>
        <v>2240</v>
      </c>
      <c r="T81" s="278">
        <f>O81+S81</f>
        <v>2940</v>
      </c>
      <c r="U81" s="287"/>
      <c r="V81" s="121" t="s">
        <v>179</v>
      </c>
      <c r="W81" s="151">
        <v>913311124</v>
      </c>
      <c r="X81" s="122" t="s">
        <v>180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15" customHeight="1">
      <c r="A82" s="266"/>
      <c r="B82" s="287"/>
      <c r="C82" s="269"/>
      <c r="D82" s="269"/>
      <c r="E82" s="269"/>
      <c r="F82" s="269"/>
      <c r="G82" s="287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87"/>
      <c r="V82" s="121" t="s">
        <v>268</v>
      </c>
      <c r="W82" s="151">
        <v>979914401</v>
      </c>
      <c r="X82" s="122" t="s">
        <v>269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ht="15" customHeight="1">
      <c r="A83" s="266"/>
      <c r="B83" s="287"/>
      <c r="C83" s="268">
        <v>37</v>
      </c>
      <c r="D83" s="268" t="s">
        <v>184</v>
      </c>
      <c r="E83" s="271" t="s">
        <v>165</v>
      </c>
      <c r="F83" s="268">
        <v>42</v>
      </c>
      <c r="G83" s="287"/>
      <c r="H83" s="290">
        <f>C83*2</f>
        <v>74</v>
      </c>
      <c r="I83" s="272">
        <f>H83*0.8</f>
        <v>59.2</v>
      </c>
      <c r="J83" s="290"/>
      <c r="K83" s="290"/>
      <c r="L83" s="290" t="s">
        <v>262</v>
      </c>
      <c r="M83" s="296">
        <v>1</v>
      </c>
      <c r="N83" s="278">
        <v>700</v>
      </c>
      <c r="O83" s="278">
        <f>M83*N83</f>
        <v>700</v>
      </c>
      <c r="P83" s="290" t="s">
        <v>263</v>
      </c>
      <c r="Q83" s="272">
        <f>I83</f>
        <v>59.2</v>
      </c>
      <c r="R83" s="278">
        <v>35</v>
      </c>
      <c r="S83" s="278">
        <f>R83*Q83</f>
        <v>2072</v>
      </c>
      <c r="T83" s="278">
        <f>O83+S83</f>
        <v>2772</v>
      </c>
      <c r="U83" s="287"/>
      <c r="V83" s="121" t="s">
        <v>179</v>
      </c>
      <c r="W83" s="151">
        <v>913311124</v>
      </c>
      <c r="X83" s="122" t="s">
        <v>180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ht="15" customHeight="1">
      <c r="A84" s="266"/>
      <c r="B84" s="287"/>
      <c r="C84" s="269"/>
      <c r="D84" s="269"/>
      <c r="E84" s="269"/>
      <c r="F84" s="269"/>
      <c r="G84" s="287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87"/>
      <c r="V84" s="121" t="s">
        <v>268</v>
      </c>
      <c r="W84" s="151">
        <v>979914401</v>
      </c>
      <c r="X84" s="122" t="s">
        <v>269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ht="15" customHeight="1">
      <c r="A85" s="266"/>
      <c r="B85" s="287"/>
      <c r="C85" s="268">
        <v>44</v>
      </c>
      <c r="D85" s="268" t="s">
        <v>185</v>
      </c>
      <c r="E85" s="271" t="s">
        <v>167</v>
      </c>
      <c r="F85" s="268">
        <v>43</v>
      </c>
      <c r="G85" s="287"/>
      <c r="H85" s="290">
        <f>C85*2</f>
        <v>88</v>
      </c>
      <c r="I85" s="272">
        <f>H85*0.8</f>
        <v>70.400000000000006</v>
      </c>
      <c r="J85" s="290"/>
      <c r="K85" s="290"/>
      <c r="L85" s="290" t="s">
        <v>262</v>
      </c>
      <c r="M85" s="290">
        <v>1</v>
      </c>
      <c r="N85" s="278">
        <v>700</v>
      </c>
      <c r="O85" s="278">
        <f>M85*N85</f>
        <v>700</v>
      </c>
      <c r="P85" s="290" t="s">
        <v>263</v>
      </c>
      <c r="Q85" s="272">
        <f>I85</f>
        <v>70.400000000000006</v>
      </c>
      <c r="R85" s="278">
        <v>35</v>
      </c>
      <c r="S85" s="278">
        <f>R85*Q85</f>
        <v>2464</v>
      </c>
      <c r="T85" s="278">
        <f>O85+S85</f>
        <v>3164</v>
      </c>
      <c r="U85" s="287"/>
      <c r="V85" s="273" t="s">
        <v>170</v>
      </c>
      <c r="W85" s="268">
        <v>962611719</v>
      </c>
      <c r="X85" s="275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ht="15" customHeight="1">
      <c r="A86" s="266"/>
      <c r="B86" s="269"/>
      <c r="C86" s="269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74"/>
      <c r="W86" s="269"/>
      <c r="X86" s="269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ht="15" customHeight="1">
      <c r="A87" s="306">
        <v>21</v>
      </c>
      <c r="B87" s="279" t="s">
        <v>186</v>
      </c>
      <c r="C87" s="279">
        <v>41</v>
      </c>
      <c r="D87" s="279" t="s">
        <v>183</v>
      </c>
      <c r="E87" s="288" t="s">
        <v>120</v>
      </c>
      <c r="F87" s="279">
        <v>3</v>
      </c>
      <c r="G87" s="291" t="s">
        <v>186</v>
      </c>
      <c r="H87" s="291">
        <f>C87*2</f>
        <v>82</v>
      </c>
      <c r="I87" s="276">
        <f>H87*0.8</f>
        <v>65.600000000000009</v>
      </c>
      <c r="J87" s="291"/>
      <c r="K87" s="291"/>
      <c r="L87" s="291" t="s">
        <v>262</v>
      </c>
      <c r="M87" s="291">
        <v>1</v>
      </c>
      <c r="N87" s="277">
        <v>1000</v>
      </c>
      <c r="O87" s="277">
        <f>M87*N87</f>
        <v>1000</v>
      </c>
      <c r="P87" s="291" t="s">
        <v>263</v>
      </c>
      <c r="Q87" s="276">
        <f>I87</f>
        <v>65.600000000000009</v>
      </c>
      <c r="R87" s="277">
        <v>35</v>
      </c>
      <c r="S87" s="277">
        <f>R87*Q87</f>
        <v>2296.0000000000005</v>
      </c>
      <c r="T87" s="277">
        <f>O87+S87</f>
        <v>3296.0000000000005</v>
      </c>
      <c r="U87" s="277">
        <f>SUM(T87:T92)</f>
        <v>9888</v>
      </c>
      <c r="V87" s="144" t="s">
        <v>188</v>
      </c>
      <c r="W87" s="152">
        <v>966629090</v>
      </c>
      <c r="X87" s="142" t="s">
        <v>189</v>
      </c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</row>
    <row r="88" spans="1:43" ht="15" customHeight="1">
      <c r="A88" s="307"/>
      <c r="B88" s="287"/>
      <c r="C88" s="269"/>
      <c r="D88" s="269"/>
      <c r="E88" s="269"/>
      <c r="F88" s="269"/>
      <c r="G88" s="287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87"/>
      <c r="V88" s="145" t="s">
        <v>193</v>
      </c>
      <c r="W88" s="152">
        <v>966932688</v>
      </c>
      <c r="X88" s="142" t="s">
        <v>194</v>
      </c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</row>
    <row r="89" spans="1:43" ht="15" customHeight="1">
      <c r="A89" s="307"/>
      <c r="B89" s="287"/>
      <c r="C89" s="279">
        <v>40</v>
      </c>
      <c r="D89" s="279" t="s">
        <v>192</v>
      </c>
      <c r="E89" s="288" t="s">
        <v>165</v>
      </c>
      <c r="F89" s="279">
        <v>4</v>
      </c>
      <c r="G89" s="287"/>
      <c r="H89" s="291">
        <f>C89*2</f>
        <v>80</v>
      </c>
      <c r="I89" s="276">
        <f>H89*0.8</f>
        <v>64</v>
      </c>
      <c r="J89" s="291"/>
      <c r="K89" s="291"/>
      <c r="L89" s="291" t="s">
        <v>262</v>
      </c>
      <c r="M89" s="291">
        <v>1</v>
      </c>
      <c r="N89" s="277">
        <v>1000</v>
      </c>
      <c r="O89" s="277">
        <f>M89*N89</f>
        <v>1000</v>
      </c>
      <c r="P89" s="291" t="s">
        <v>263</v>
      </c>
      <c r="Q89" s="276">
        <f>I89</f>
        <v>64</v>
      </c>
      <c r="R89" s="277">
        <v>35</v>
      </c>
      <c r="S89" s="277">
        <f>R89*Q89</f>
        <v>2240</v>
      </c>
      <c r="T89" s="277">
        <f>O89+S89</f>
        <v>3240</v>
      </c>
      <c r="U89" s="287"/>
      <c r="V89" s="144" t="s">
        <v>188</v>
      </c>
      <c r="W89" s="152">
        <v>966629090</v>
      </c>
      <c r="X89" s="142" t="s">
        <v>189</v>
      </c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</row>
    <row r="90" spans="1:43" ht="15" customHeight="1">
      <c r="A90" s="307"/>
      <c r="B90" s="287"/>
      <c r="C90" s="269"/>
      <c r="D90" s="269"/>
      <c r="E90" s="269"/>
      <c r="F90" s="269"/>
      <c r="G90" s="287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87"/>
      <c r="V90" s="153"/>
      <c r="W90" s="152"/>
      <c r="X90" s="142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</row>
    <row r="91" spans="1:43" ht="15" customHeight="1">
      <c r="A91" s="307"/>
      <c r="B91" s="287"/>
      <c r="C91" s="279">
        <v>42</v>
      </c>
      <c r="D91" s="279" t="s">
        <v>195</v>
      </c>
      <c r="E91" s="288" t="s">
        <v>167</v>
      </c>
      <c r="F91" s="279">
        <v>5</v>
      </c>
      <c r="G91" s="287"/>
      <c r="H91" s="291">
        <f>C91*2</f>
        <v>84</v>
      </c>
      <c r="I91" s="276">
        <f>H91*0.8</f>
        <v>67.2</v>
      </c>
      <c r="J91" s="291"/>
      <c r="K91" s="291"/>
      <c r="L91" s="291" t="s">
        <v>262</v>
      </c>
      <c r="M91" s="291">
        <v>1</v>
      </c>
      <c r="N91" s="277">
        <v>1000</v>
      </c>
      <c r="O91" s="277">
        <f>M91*N91</f>
        <v>1000</v>
      </c>
      <c r="P91" s="291" t="s">
        <v>263</v>
      </c>
      <c r="Q91" s="276">
        <f>I91</f>
        <v>67.2</v>
      </c>
      <c r="R91" s="277">
        <v>35</v>
      </c>
      <c r="S91" s="277">
        <f>R91*Q91</f>
        <v>2352</v>
      </c>
      <c r="T91" s="277">
        <f>O91+S91</f>
        <v>3352</v>
      </c>
      <c r="U91" s="287"/>
      <c r="V91" s="144" t="s">
        <v>188</v>
      </c>
      <c r="W91" s="152">
        <v>966629090</v>
      </c>
      <c r="X91" s="142" t="s">
        <v>189</v>
      </c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</row>
    <row r="92" spans="1:43" ht="15" customHeight="1">
      <c r="A92" s="308"/>
      <c r="B92" s="269"/>
      <c r="C92" s="269"/>
      <c r="D92" s="269"/>
      <c r="E92" s="269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153"/>
      <c r="W92" s="152"/>
      <c r="X92" s="142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</row>
    <row r="93" spans="1:43" ht="15.75" customHeight="1">
      <c r="A93" s="267">
        <v>22</v>
      </c>
      <c r="B93" s="268" t="s">
        <v>196</v>
      </c>
      <c r="C93" s="303">
        <v>34</v>
      </c>
      <c r="D93" s="303" t="s">
        <v>71</v>
      </c>
      <c r="E93" s="271" t="s">
        <v>167</v>
      </c>
      <c r="F93" s="268">
        <v>44</v>
      </c>
      <c r="G93" s="290" t="s">
        <v>198</v>
      </c>
      <c r="H93" s="290">
        <f>C93*2</f>
        <v>68</v>
      </c>
      <c r="I93" s="272">
        <f>H93*0.8</f>
        <v>54.400000000000006</v>
      </c>
      <c r="J93" s="290"/>
      <c r="K93" s="290"/>
      <c r="L93" s="290" t="s">
        <v>262</v>
      </c>
      <c r="M93" s="296">
        <v>1</v>
      </c>
      <c r="N93" s="278">
        <v>1700</v>
      </c>
      <c r="O93" s="278">
        <f>M93*N93</f>
        <v>1700</v>
      </c>
      <c r="P93" s="290" t="s">
        <v>263</v>
      </c>
      <c r="Q93" s="272">
        <f>I93</f>
        <v>54.400000000000006</v>
      </c>
      <c r="R93" s="278">
        <v>58</v>
      </c>
      <c r="S93" s="278">
        <f>R93*Q93</f>
        <v>3155.2000000000003</v>
      </c>
      <c r="T93" s="278">
        <f>O93+S93</f>
        <v>4855.2000000000007</v>
      </c>
      <c r="U93" s="299">
        <f>T93</f>
        <v>4855.2000000000007</v>
      </c>
      <c r="V93" s="295" t="s">
        <v>199</v>
      </c>
      <c r="W93" s="290">
        <v>942108355</v>
      </c>
      <c r="X93" s="275" t="s">
        <v>200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ht="15.75" customHeight="1">
      <c r="A94" s="266"/>
      <c r="B94" s="269"/>
      <c r="C94" s="269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74"/>
      <c r="W94" s="269"/>
      <c r="X94" s="269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ht="15" customHeight="1">
      <c r="A95" s="267">
        <v>23</v>
      </c>
      <c r="B95" s="279" t="s">
        <v>203</v>
      </c>
      <c r="C95" s="305">
        <v>34</v>
      </c>
      <c r="D95" s="305" t="s">
        <v>71</v>
      </c>
      <c r="E95" s="288" t="s">
        <v>205</v>
      </c>
      <c r="F95" s="279">
        <v>45</v>
      </c>
      <c r="G95" s="291" t="s">
        <v>203</v>
      </c>
      <c r="H95" s="291">
        <f>C95*2</f>
        <v>68</v>
      </c>
      <c r="I95" s="276">
        <f>H95*0.8</f>
        <v>54.400000000000006</v>
      </c>
      <c r="J95" s="291"/>
      <c r="K95" s="291"/>
      <c r="L95" s="291" t="s">
        <v>262</v>
      </c>
      <c r="M95" s="291">
        <v>1</v>
      </c>
      <c r="N95" s="277">
        <v>1600</v>
      </c>
      <c r="O95" s="277">
        <f>M95*N95</f>
        <v>1600</v>
      </c>
      <c r="P95" s="291" t="s">
        <v>263</v>
      </c>
      <c r="Q95" s="276">
        <f>I95</f>
        <v>54.400000000000006</v>
      </c>
      <c r="R95" s="277">
        <v>45</v>
      </c>
      <c r="S95" s="277">
        <f>R95*Q95</f>
        <v>2448.0000000000005</v>
      </c>
      <c r="T95" s="277">
        <f>O95+S95</f>
        <v>4048.0000000000005</v>
      </c>
      <c r="U95" s="277">
        <f>T95</f>
        <v>4048.0000000000005</v>
      </c>
      <c r="V95" s="283" t="s">
        <v>206</v>
      </c>
      <c r="W95" s="279" t="s">
        <v>207</v>
      </c>
      <c r="X95" s="298" t="s">
        <v>208</v>
      </c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ht="15" customHeight="1">
      <c r="A96" s="266"/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302"/>
      <c r="W96" s="269"/>
      <c r="X96" s="269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ht="22.5" customHeight="1">
      <c r="A97" s="312">
        <v>24</v>
      </c>
      <c r="B97" s="268" t="s">
        <v>209</v>
      </c>
      <c r="C97" s="268">
        <v>29</v>
      </c>
      <c r="D97" s="268" t="s">
        <v>37</v>
      </c>
      <c r="E97" s="271" t="s">
        <v>205</v>
      </c>
      <c r="F97" s="268">
        <v>46</v>
      </c>
      <c r="G97" s="290" t="s">
        <v>209</v>
      </c>
      <c r="H97" s="290">
        <f>C97*2</f>
        <v>58</v>
      </c>
      <c r="I97" s="272">
        <f>H97*0.8</f>
        <v>46.400000000000006</v>
      </c>
      <c r="J97" s="290"/>
      <c r="K97" s="290"/>
      <c r="L97" s="290" t="s">
        <v>262</v>
      </c>
      <c r="M97" s="290">
        <v>1</v>
      </c>
      <c r="N97" s="278">
        <v>1500</v>
      </c>
      <c r="O97" s="278">
        <f>M97*N97</f>
        <v>1500</v>
      </c>
      <c r="P97" s="290" t="s">
        <v>263</v>
      </c>
      <c r="Q97" s="272">
        <f>I97</f>
        <v>46.400000000000006</v>
      </c>
      <c r="R97" s="278">
        <v>55</v>
      </c>
      <c r="S97" s="278">
        <f>R97*Q97</f>
        <v>2552.0000000000005</v>
      </c>
      <c r="T97" s="278">
        <f>O97+S97</f>
        <v>4052.0000000000005</v>
      </c>
      <c r="U97" s="278">
        <f>SUM(T97:T102)</f>
        <v>7312</v>
      </c>
      <c r="V97" s="295" t="s">
        <v>270</v>
      </c>
      <c r="W97" s="295">
        <v>996300973</v>
      </c>
      <c r="X97" s="301" t="s">
        <v>212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ht="29.25" customHeight="1">
      <c r="A98" s="313"/>
      <c r="B98" s="269"/>
      <c r="C98" s="269"/>
      <c r="D98" s="269"/>
      <c r="E98" s="269"/>
      <c r="F98" s="269"/>
      <c r="G98" s="287"/>
      <c r="H98" s="269"/>
      <c r="I98" s="269"/>
      <c r="J98" s="287"/>
      <c r="K98" s="287"/>
      <c r="L98" s="269"/>
      <c r="M98" s="269"/>
      <c r="N98" s="269"/>
      <c r="O98" s="269"/>
      <c r="P98" s="269"/>
      <c r="Q98" s="269"/>
      <c r="R98" s="269"/>
      <c r="S98" s="269"/>
      <c r="T98" s="269"/>
      <c r="U98" s="287"/>
      <c r="V98" s="300"/>
      <c r="W98" s="300"/>
      <c r="X98" s="287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ht="15.75" customHeight="1">
      <c r="A99" s="313"/>
      <c r="B99" s="303" t="s">
        <v>209</v>
      </c>
      <c r="C99" s="303">
        <v>13</v>
      </c>
      <c r="D99" s="268" t="s">
        <v>195</v>
      </c>
      <c r="E99" s="271" t="s">
        <v>214</v>
      </c>
      <c r="F99" s="268">
        <v>47</v>
      </c>
      <c r="G99" s="287"/>
      <c r="H99" s="290">
        <f>(C99+C101)*2</f>
        <v>40</v>
      </c>
      <c r="I99" s="272">
        <f>H99*0.8</f>
        <v>32</v>
      </c>
      <c r="J99" s="287"/>
      <c r="K99" s="287"/>
      <c r="L99" s="314" t="s">
        <v>262</v>
      </c>
      <c r="M99" s="296">
        <v>1</v>
      </c>
      <c r="N99" s="278">
        <v>1500</v>
      </c>
      <c r="O99" s="278">
        <f>M99*N99</f>
        <v>1500</v>
      </c>
      <c r="P99" s="309" t="s">
        <v>263</v>
      </c>
      <c r="Q99" s="336">
        <f>I99</f>
        <v>32</v>
      </c>
      <c r="R99" s="337">
        <v>55</v>
      </c>
      <c r="S99" s="335">
        <f>R99*Q99</f>
        <v>1760</v>
      </c>
      <c r="T99" s="299">
        <f>O99+S99</f>
        <v>3260</v>
      </c>
      <c r="U99" s="287"/>
      <c r="V99" s="300"/>
      <c r="W99" s="300"/>
      <c r="X99" s="287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ht="15.75" customHeight="1">
      <c r="A100" s="311"/>
      <c r="B100" s="269"/>
      <c r="C100" s="269"/>
      <c r="D100" s="269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300"/>
      <c r="W100" s="300"/>
      <c r="X100" s="287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ht="15.75" customHeight="1">
      <c r="A101" s="310">
        <v>25</v>
      </c>
      <c r="B101" s="303" t="s">
        <v>217</v>
      </c>
      <c r="C101" s="303">
        <v>7</v>
      </c>
      <c r="D101" s="268" t="s">
        <v>71</v>
      </c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300"/>
      <c r="W101" s="300"/>
      <c r="X101" s="287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ht="15.75" customHeight="1">
      <c r="A102" s="311"/>
      <c r="B102" s="269"/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74"/>
      <c r="W102" s="274"/>
      <c r="X102" s="269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ht="15.75" customHeight="1">
      <c r="A103" s="2"/>
      <c r="B103" s="87"/>
      <c r="C103" s="88">
        <f>SUM(C6:C102)</f>
        <v>1691</v>
      </c>
      <c r="D103" s="89" t="s">
        <v>221</v>
      </c>
      <c r="E103" s="90"/>
      <c r="F103" s="157">
        <v>47</v>
      </c>
      <c r="G103" s="90"/>
      <c r="H103" s="158">
        <f>SUM(H97:H102)</f>
        <v>98</v>
      </c>
      <c r="I103" s="158">
        <f>SUM(I6:I102)</f>
        <v>2719.3</v>
      </c>
      <c r="J103" s="87"/>
      <c r="K103" s="87"/>
      <c r="L103" s="87"/>
      <c r="M103" s="77"/>
      <c r="N103" s="87"/>
      <c r="O103" s="87"/>
      <c r="P103" s="87"/>
      <c r="Q103" s="87"/>
      <c r="R103" s="87"/>
      <c r="S103" s="87"/>
      <c r="T103" s="77"/>
      <c r="U103" s="159">
        <f>SUM(U6:U102)</f>
        <v>180989.5</v>
      </c>
      <c r="V103" s="4"/>
      <c r="W103" s="2"/>
      <c r="X103" s="4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ht="15.75" customHeight="1">
      <c r="A104" s="2"/>
      <c r="B104" s="2" t="s">
        <v>271</v>
      </c>
      <c r="C104" s="2"/>
      <c r="D104" s="2"/>
      <c r="E104" s="3"/>
      <c r="F104" s="3" t="s">
        <v>272</v>
      </c>
      <c r="G104" s="3"/>
      <c r="H104" s="4"/>
      <c r="I104" s="160" t="s">
        <v>273</v>
      </c>
      <c r="J104" s="2"/>
      <c r="K104" s="2"/>
      <c r="L104" s="2"/>
      <c r="M104" s="3"/>
      <c r="N104" s="2"/>
      <c r="O104" s="2"/>
      <c r="P104" s="2"/>
      <c r="Q104" s="2"/>
      <c r="R104" s="2"/>
      <c r="S104" s="2"/>
      <c r="T104" s="3"/>
      <c r="U104" s="3"/>
      <c r="V104" s="4"/>
      <c r="W104" s="2"/>
      <c r="X104" s="4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ht="15.75" customHeight="1">
      <c r="A105" s="2"/>
      <c r="B105" s="2"/>
      <c r="C105" s="2"/>
      <c r="D105" s="2"/>
      <c r="E105" s="3"/>
      <c r="F105" s="3"/>
      <c r="G105" s="3"/>
      <c r="H105" s="4">
        <f>C103*2</f>
        <v>3382</v>
      </c>
      <c r="I105" s="4"/>
      <c r="J105" s="2"/>
      <c r="K105" s="2"/>
      <c r="L105" s="2"/>
      <c r="M105" s="3"/>
      <c r="N105" s="2"/>
      <c r="O105" s="2"/>
      <c r="P105" s="2"/>
      <c r="Q105" s="2"/>
      <c r="R105" s="2"/>
      <c r="S105" s="2"/>
      <c r="T105" s="3"/>
      <c r="U105" s="3"/>
      <c r="V105" s="4"/>
      <c r="W105" s="2"/>
      <c r="X105" s="4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ht="15.75" customHeight="1">
      <c r="A106" s="2"/>
      <c r="B106" s="2"/>
      <c r="C106" s="2"/>
      <c r="D106" s="2"/>
      <c r="E106" s="3"/>
      <c r="F106" s="3"/>
      <c r="G106" s="3"/>
      <c r="H106" s="161"/>
      <c r="I106" s="4"/>
      <c r="J106" s="2"/>
      <c r="K106" s="2"/>
      <c r="L106" s="2"/>
      <c r="M106" s="3"/>
      <c r="N106" s="2"/>
      <c r="O106" s="2"/>
      <c r="P106" s="2"/>
      <c r="Q106" s="2"/>
      <c r="R106" s="2"/>
      <c r="S106" s="2"/>
      <c r="T106" s="3"/>
      <c r="U106" s="3"/>
      <c r="V106" s="4"/>
      <c r="W106" s="2"/>
      <c r="X106" s="4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ht="15.75" customHeight="1">
      <c r="A107" s="97"/>
      <c r="B107" s="97"/>
      <c r="C107" s="162" t="s">
        <v>106</v>
      </c>
      <c r="D107" s="103"/>
      <c r="E107" s="103"/>
      <c r="F107" s="97"/>
      <c r="G107" s="163"/>
      <c r="H107" s="97"/>
      <c r="I107" s="103"/>
      <c r="J107" s="103"/>
      <c r="K107" s="103"/>
      <c r="L107" s="103"/>
      <c r="M107" s="163"/>
      <c r="N107" s="103"/>
      <c r="O107" s="103"/>
      <c r="P107" s="164"/>
      <c r="Q107" s="103"/>
      <c r="R107" s="103"/>
      <c r="S107" s="103"/>
      <c r="T107" s="165"/>
      <c r="U107" s="165"/>
      <c r="V107" s="103"/>
      <c r="W107" s="97"/>
      <c r="X107" s="97"/>
      <c r="Y107" s="97"/>
      <c r="Z107" s="97"/>
      <c r="AA107" s="97"/>
      <c r="AB107" s="97"/>
      <c r="AC107" s="103"/>
      <c r="AD107" s="103"/>
      <c r="AE107" s="103"/>
      <c r="AF107" s="103"/>
      <c r="AG107" s="97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</row>
    <row r="108" spans="1:43" ht="15.75" customHeight="1">
      <c r="A108" s="97"/>
      <c r="B108" s="97"/>
      <c r="C108" s="97" t="s">
        <v>26</v>
      </c>
      <c r="D108" s="97" t="s">
        <v>223</v>
      </c>
      <c r="E108" s="102"/>
      <c r="F108" s="102"/>
      <c r="G108" s="102"/>
      <c r="H108" s="102"/>
      <c r="I108" s="102"/>
      <c r="J108" s="102"/>
      <c r="K108" s="102"/>
      <c r="L108" s="102"/>
      <c r="M108" s="101"/>
      <c r="N108" s="102"/>
      <c r="O108" s="102"/>
      <c r="P108" s="8"/>
      <c r="Q108" s="102"/>
      <c r="R108" s="102"/>
      <c r="S108" s="102"/>
      <c r="T108" s="166"/>
      <c r="U108" s="166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</row>
    <row r="109" spans="1:43" ht="15.75" customHeight="1">
      <c r="A109" s="97"/>
      <c r="B109" s="97"/>
      <c r="C109" s="97" t="s">
        <v>166</v>
      </c>
      <c r="D109" s="97" t="s">
        <v>224</v>
      </c>
      <c r="E109" s="102"/>
      <c r="F109" s="102"/>
      <c r="G109" s="102"/>
      <c r="H109" s="102"/>
      <c r="I109" s="102"/>
      <c r="J109" s="102"/>
      <c r="K109" s="102"/>
      <c r="L109" s="102"/>
      <c r="M109" s="101"/>
      <c r="N109" s="102"/>
      <c r="O109" s="102"/>
      <c r="P109" s="8"/>
      <c r="Q109" s="102"/>
      <c r="R109" s="102"/>
      <c r="S109" s="102"/>
      <c r="T109" s="166"/>
      <c r="U109" s="166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</row>
    <row r="110" spans="1:43" ht="8.25" customHeight="1">
      <c r="A110" s="97"/>
      <c r="B110" s="97"/>
      <c r="C110" s="97"/>
      <c r="D110" s="103"/>
      <c r="E110" s="103"/>
      <c r="F110" s="97"/>
      <c r="G110" s="163"/>
      <c r="H110" s="97"/>
      <c r="I110" s="103"/>
      <c r="J110" s="103"/>
      <c r="K110" s="103"/>
      <c r="L110" s="103"/>
      <c r="M110" s="163"/>
      <c r="N110" s="103"/>
      <c r="O110" s="103"/>
      <c r="P110" s="164"/>
      <c r="Q110" s="103"/>
      <c r="R110" s="103"/>
      <c r="S110" s="103"/>
      <c r="T110" s="165"/>
      <c r="U110" s="165"/>
      <c r="V110" s="103"/>
      <c r="W110" s="97"/>
      <c r="X110" s="97"/>
      <c r="Y110" s="97"/>
      <c r="Z110" s="97"/>
      <c r="AA110" s="97"/>
      <c r="AB110" s="97"/>
      <c r="AC110" s="103"/>
      <c r="AD110" s="103"/>
      <c r="AE110" s="103"/>
      <c r="AF110" s="103"/>
      <c r="AG110" s="97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</row>
    <row r="111" spans="1:43" ht="15.75" customHeight="1">
      <c r="A111" s="97"/>
      <c r="B111" s="97"/>
      <c r="C111" s="162" t="s">
        <v>52</v>
      </c>
      <c r="D111" s="103"/>
      <c r="E111" s="103"/>
      <c r="F111" s="97"/>
      <c r="G111" s="163"/>
      <c r="H111" s="97"/>
      <c r="I111" s="103"/>
      <c r="J111" s="103"/>
      <c r="K111" s="103"/>
      <c r="L111" s="103"/>
      <c r="M111" s="163"/>
      <c r="N111" s="103"/>
      <c r="O111" s="103"/>
      <c r="P111" s="164"/>
      <c r="Q111" s="103"/>
      <c r="R111" s="103"/>
      <c r="S111" s="103"/>
      <c r="T111" s="165"/>
      <c r="U111" s="165"/>
      <c r="V111" s="103"/>
      <c r="W111" s="97"/>
      <c r="X111" s="97"/>
      <c r="Y111" s="97"/>
      <c r="Z111" s="97"/>
      <c r="AA111" s="97"/>
      <c r="AB111" s="97"/>
      <c r="AC111" s="103"/>
      <c r="AD111" s="103"/>
      <c r="AE111" s="103"/>
      <c r="AF111" s="103"/>
      <c r="AG111" s="97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</row>
    <row r="112" spans="1:43" ht="15.75" customHeight="1">
      <c r="A112" s="97"/>
      <c r="B112" s="97"/>
      <c r="C112" s="97" t="s">
        <v>53</v>
      </c>
      <c r="D112" s="97" t="s">
        <v>225</v>
      </c>
      <c r="E112" s="102"/>
      <c r="F112" s="102"/>
      <c r="G112" s="102"/>
      <c r="H112" s="102"/>
      <c r="I112" s="102"/>
      <c r="J112" s="102"/>
      <c r="K112" s="102"/>
      <c r="L112" s="102"/>
      <c r="M112" s="101"/>
      <c r="N112" s="102"/>
      <c r="O112" s="102"/>
      <c r="P112" s="8"/>
      <c r="Q112" s="102"/>
      <c r="R112" s="102"/>
      <c r="S112" s="102"/>
      <c r="T112" s="166"/>
      <c r="U112" s="166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</row>
    <row r="113" spans="1:43" ht="15.75" customHeight="1">
      <c r="A113" s="97"/>
      <c r="B113" s="97"/>
      <c r="C113" s="97" t="s">
        <v>226</v>
      </c>
      <c r="D113" s="97" t="s">
        <v>227</v>
      </c>
      <c r="E113" s="102"/>
      <c r="F113" s="102"/>
      <c r="G113" s="102"/>
      <c r="H113" s="102"/>
      <c r="I113" s="102"/>
      <c r="J113" s="102"/>
      <c r="K113" s="102"/>
      <c r="L113" s="102"/>
      <c r="M113" s="101"/>
      <c r="N113" s="102"/>
      <c r="O113" s="102"/>
      <c r="P113" s="8"/>
      <c r="Q113" s="102"/>
      <c r="R113" s="102"/>
      <c r="S113" s="102"/>
      <c r="T113" s="166"/>
      <c r="U113" s="166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</row>
    <row r="114" spans="1:43" ht="8.25" customHeight="1">
      <c r="A114" s="97"/>
      <c r="B114" s="97"/>
      <c r="C114" s="97"/>
      <c r="D114" s="103"/>
      <c r="E114" s="103"/>
      <c r="F114" s="97"/>
      <c r="G114" s="163"/>
      <c r="H114" s="97"/>
      <c r="I114" s="103"/>
      <c r="J114" s="103"/>
      <c r="K114" s="103"/>
      <c r="L114" s="103"/>
      <c r="M114" s="163"/>
      <c r="N114" s="103"/>
      <c r="O114" s="103"/>
      <c r="P114" s="164"/>
      <c r="Q114" s="103"/>
      <c r="R114" s="103"/>
      <c r="S114" s="103"/>
      <c r="T114" s="165"/>
      <c r="U114" s="165"/>
      <c r="V114" s="103"/>
      <c r="W114" s="97"/>
      <c r="X114" s="97"/>
      <c r="Y114" s="97"/>
      <c r="Z114" s="97"/>
      <c r="AA114" s="97"/>
      <c r="AB114" s="97"/>
      <c r="AC114" s="103"/>
      <c r="AD114" s="103"/>
      <c r="AE114" s="103"/>
      <c r="AF114" s="103"/>
      <c r="AG114" s="97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</row>
    <row r="115" spans="1:43" ht="15.75" customHeight="1">
      <c r="A115" s="97"/>
      <c r="B115" s="97"/>
      <c r="C115" s="162" t="s">
        <v>228</v>
      </c>
      <c r="D115" s="162"/>
      <c r="E115" s="103"/>
      <c r="F115" s="97"/>
      <c r="G115" s="163"/>
      <c r="H115" s="97"/>
      <c r="I115" s="103"/>
      <c r="J115" s="103"/>
      <c r="K115" s="103"/>
      <c r="L115" s="103"/>
      <c r="M115" s="163"/>
      <c r="N115" s="103"/>
      <c r="O115" s="103"/>
      <c r="P115" s="164"/>
      <c r="Q115" s="103"/>
      <c r="R115" s="103"/>
      <c r="S115" s="103"/>
      <c r="T115" s="165"/>
      <c r="U115" s="165"/>
      <c r="V115" s="103"/>
      <c r="W115" s="97"/>
      <c r="X115" s="97"/>
      <c r="Y115" s="97"/>
      <c r="Z115" s="97"/>
      <c r="AA115" s="97"/>
      <c r="AB115" s="97"/>
      <c r="AC115" s="103"/>
      <c r="AD115" s="103"/>
      <c r="AE115" s="103"/>
      <c r="AF115" s="103"/>
      <c r="AG115" s="97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</row>
    <row r="116" spans="1:43" ht="15.75" customHeight="1">
      <c r="A116" s="97"/>
      <c r="B116" s="97"/>
      <c r="C116" s="97" t="s">
        <v>26</v>
      </c>
      <c r="D116" s="167" t="s">
        <v>229</v>
      </c>
      <c r="E116" s="103"/>
      <c r="F116" s="97"/>
      <c r="G116" s="163"/>
      <c r="H116" s="97"/>
      <c r="I116" s="103"/>
      <c r="J116" s="103"/>
      <c r="K116" s="103"/>
      <c r="L116" s="103"/>
      <c r="M116" s="163"/>
      <c r="N116" s="103"/>
      <c r="O116" s="103"/>
      <c r="P116" s="164"/>
      <c r="Q116" s="103"/>
      <c r="R116" s="103"/>
      <c r="S116" s="103"/>
      <c r="T116" s="165"/>
      <c r="U116" s="165"/>
      <c r="V116" s="103"/>
      <c r="W116" s="97"/>
      <c r="X116" s="97"/>
      <c r="Y116" s="97"/>
      <c r="Z116" s="97"/>
      <c r="AA116" s="97"/>
      <c r="AB116" s="97"/>
      <c r="AC116" s="103"/>
      <c r="AD116" s="103"/>
      <c r="AE116" s="103"/>
      <c r="AF116" s="103"/>
      <c r="AG116" s="97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</row>
    <row r="117" spans="1:43" ht="15.75" customHeight="1">
      <c r="A117" s="97"/>
      <c r="B117" s="97"/>
      <c r="C117" s="97" t="s">
        <v>166</v>
      </c>
      <c r="D117" s="97" t="s">
        <v>230</v>
      </c>
      <c r="E117" s="103"/>
      <c r="F117" s="97"/>
      <c r="G117" s="163"/>
      <c r="H117" s="97"/>
      <c r="I117" s="103"/>
      <c r="J117" s="103"/>
      <c r="K117" s="103"/>
      <c r="L117" s="103"/>
      <c r="M117" s="163"/>
      <c r="N117" s="103"/>
      <c r="O117" s="103"/>
      <c r="P117" s="164"/>
      <c r="Q117" s="103"/>
      <c r="R117" s="103"/>
      <c r="S117" s="103"/>
      <c r="T117" s="165"/>
      <c r="U117" s="165"/>
      <c r="V117" s="103"/>
      <c r="W117" s="97"/>
      <c r="X117" s="97"/>
      <c r="Y117" s="97"/>
      <c r="Z117" s="97"/>
      <c r="AA117" s="97"/>
      <c r="AB117" s="97"/>
      <c r="AC117" s="103"/>
      <c r="AD117" s="103"/>
      <c r="AE117" s="103"/>
      <c r="AF117" s="103"/>
      <c r="AG117" s="97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</row>
    <row r="118" spans="1:43" ht="9" customHeight="1">
      <c r="A118" s="97"/>
      <c r="B118" s="97"/>
      <c r="C118" s="97"/>
      <c r="D118" s="103"/>
      <c r="E118" s="103"/>
      <c r="F118" s="97"/>
      <c r="G118" s="163"/>
      <c r="H118" s="97"/>
      <c r="I118" s="103"/>
      <c r="J118" s="103"/>
      <c r="K118" s="103"/>
      <c r="L118" s="103"/>
      <c r="M118" s="163"/>
      <c r="N118" s="103"/>
      <c r="O118" s="103"/>
      <c r="P118" s="164"/>
      <c r="Q118" s="103"/>
      <c r="R118" s="103"/>
      <c r="S118" s="103"/>
      <c r="T118" s="165"/>
      <c r="U118" s="165"/>
      <c r="V118" s="103"/>
      <c r="W118" s="97"/>
      <c r="X118" s="97"/>
      <c r="Y118" s="97"/>
      <c r="Z118" s="97"/>
      <c r="AA118" s="97"/>
      <c r="AB118" s="97"/>
      <c r="AC118" s="103"/>
      <c r="AD118" s="103"/>
      <c r="AE118" s="103"/>
      <c r="AF118" s="103"/>
      <c r="AG118" s="97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</row>
    <row r="119" spans="1:43" ht="15.75" customHeight="1">
      <c r="A119" s="97"/>
      <c r="B119" s="97"/>
      <c r="C119" s="162" t="s">
        <v>186</v>
      </c>
      <c r="D119" s="103"/>
      <c r="E119" s="103"/>
      <c r="F119" s="97"/>
      <c r="G119" s="163"/>
      <c r="H119" s="97"/>
      <c r="I119" s="103"/>
      <c r="J119" s="103"/>
      <c r="K119" s="103"/>
      <c r="L119" s="103"/>
      <c r="M119" s="163"/>
      <c r="N119" s="103"/>
      <c r="O119" s="103"/>
      <c r="P119" s="164"/>
      <c r="Q119" s="103"/>
      <c r="R119" s="103"/>
      <c r="S119" s="103"/>
      <c r="T119" s="165"/>
      <c r="U119" s="165"/>
      <c r="V119" s="103"/>
      <c r="W119" s="97"/>
      <c r="X119" s="97"/>
      <c r="Y119" s="97"/>
      <c r="Z119" s="97"/>
      <c r="AA119" s="97"/>
      <c r="AB119" s="97"/>
      <c r="AC119" s="103"/>
      <c r="AD119" s="103"/>
      <c r="AE119" s="103"/>
      <c r="AF119" s="103"/>
      <c r="AG119" s="97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</row>
    <row r="120" spans="1:43" ht="15.75" customHeight="1">
      <c r="A120" s="97"/>
      <c r="B120" s="97"/>
      <c r="C120" s="97" t="s">
        <v>183</v>
      </c>
      <c r="D120" s="97" t="s">
        <v>231</v>
      </c>
      <c r="E120" s="102"/>
      <c r="F120" s="102"/>
      <c r="G120" s="102"/>
      <c r="H120" s="102"/>
      <c r="I120" s="102"/>
      <c r="J120" s="102"/>
      <c r="K120" s="102"/>
      <c r="L120" s="102"/>
      <c r="M120" s="101"/>
      <c r="N120" s="102"/>
      <c r="O120" s="102"/>
      <c r="P120" s="8"/>
      <c r="Q120" s="102"/>
      <c r="R120" s="102"/>
      <c r="S120" s="102"/>
      <c r="T120" s="166"/>
      <c r="U120" s="166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</row>
    <row r="121" spans="1:43" ht="15.75" customHeight="1">
      <c r="A121" s="97"/>
      <c r="B121" s="97"/>
      <c r="C121" s="97" t="s">
        <v>232</v>
      </c>
      <c r="D121" s="103" t="s">
        <v>233</v>
      </c>
      <c r="E121" s="103"/>
      <c r="F121" s="97"/>
      <c r="G121" s="163"/>
      <c r="H121" s="97"/>
      <c r="I121" s="103"/>
      <c r="J121" s="103"/>
      <c r="K121" s="103"/>
      <c r="L121" s="103"/>
      <c r="M121" s="163"/>
      <c r="N121" s="103"/>
      <c r="O121" s="103"/>
      <c r="P121" s="164"/>
      <c r="Q121" s="103"/>
      <c r="R121" s="103"/>
      <c r="S121" s="103"/>
      <c r="T121" s="165"/>
      <c r="U121" s="165"/>
      <c r="V121" s="103"/>
      <c r="W121" s="97"/>
      <c r="X121" s="97"/>
      <c r="Y121" s="97"/>
      <c r="Z121" s="97"/>
      <c r="AA121" s="97"/>
      <c r="AB121" s="97"/>
      <c r="AC121" s="103"/>
      <c r="AD121" s="103"/>
      <c r="AE121" s="103"/>
      <c r="AF121" s="103"/>
      <c r="AG121" s="97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</row>
    <row r="122" spans="1:43" ht="15.75" customHeight="1">
      <c r="A122" s="97"/>
      <c r="B122" s="97"/>
      <c r="C122" s="97"/>
      <c r="D122" s="103"/>
      <c r="E122" s="103"/>
      <c r="F122" s="97"/>
      <c r="G122" s="163"/>
      <c r="H122" s="97"/>
      <c r="I122" s="103"/>
      <c r="J122" s="103"/>
      <c r="K122" s="103"/>
      <c r="L122" s="103"/>
      <c r="M122" s="163"/>
      <c r="N122" s="103"/>
      <c r="O122" s="103"/>
      <c r="P122" s="164"/>
      <c r="Q122" s="103"/>
      <c r="R122" s="103"/>
      <c r="S122" s="103"/>
      <c r="T122" s="165"/>
      <c r="U122" s="165"/>
      <c r="V122" s="103"/>
      <c r="W122" s="97"/>
      <c r="X122" s="97"/>
      <c r="Y122" s="97"/>
      <c r="Z122" s="97"/>
      <c r="AA122" s="97"/>
      <c r="AB122" s="97"/>
      <c r="AC122" s="103"/>
      <c r="AD122" s="103"/>
      <c r="AE122" s="103"/>
      <c r="AF122" s="103"/>
      <c r="AG122" s="97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</row>
    <row r="123" spans="1:43" ht="15.75" customHeight="1">
      <c r="A123" s="97"/>
      <c r="B123" s="97"/>
      <c r="C123" s="162" t="s">
        <v>176</v>
      </c>
      <c r="D123" s="103"/>
      <c r="E123" s="103"/>
      <c r="F123" s="97"/>
      <c r="G123" s="163"/>
      <c r="H123" s="97"/>
      <c r="I123" s="103"/>
      <c r="J123" s="103"/>
      <c r="K123" s="103"/>
      <c r="L123" s="103"/>
      <c r="M123" s="163"/>
      <c r="N123" s="103"/>
      <c r="O123" s="103"/>
      <c r="P123" s="164"/>
      <c r="Q123" s="103"/>
      <c r="R123" s="103"/>
      <c r="S123" s="103"/>
      <c r="T123" s="165"/>
      <c r="U123" s="165"/>
      <c r="V123" s="103"/>
      <c r="W123" s="97"/>
      <c r="X123" s="97"/>
      <c r="Y123" s="97"/>
      <c r="Z123" s="97"/>
      <c r="AA123" s="97"/>
      <c r="AB123" s="97"/>
      <c r="AC123" s="103"/>
      <c r="AD123" s="103"/>
      <c r="AE123" s="103"/>
      <c r="AF123" s="103"/>
      <c r="AG123" s="97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</row>
    <row r="124" spans="1:43" ht="15.75" customHeight="1">
      <c r="A124" s="97"/>
      <c r="B124" s="97"/>
      <c r="C124" s="97" t="s">
        <v>26</v>
      </c>
      <c r="D124" s="97" t="s">
        <v>234</v>
      </c>
      <c r="E124" s="102"/>
      <c r="F124" s="102"/>
      <c r="G124" s="102"/>
      <c r="H124" s="102"/>
      <c r="I124" s="102"/>
      <c r="J124" s="102"/>
      <c r="K124" s="102"/>
      <c r="L124" s="102"/>
      <c r="M124" s="101"/>
      <c r="N124" s="102"/>
      <c r="O124" s="102"/>
      <c r="P124" s="8"/>
      <c r="Q124" s="102"/>
      <c r="R124" s="102"/>
      <c r="S124" s="102"/>
      <c r="T124" s="166"/>
      <c r="U124" s="166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</row>
    <row r="125" spans="1:43" ht="15.75" customHeight="1">
      <c r="A125" s="97"/>
      <c r="B125" s="97"/>
      <c r="C125" s="97" t="s">
        <v>166</v>
      </c>
      <c r="D125" s="97" t="s">
        <v>235</v>
      </c>
      <c r="E125" s="102"/>
      <c r="F125" s="102"/>
      <c r="G125" s="102"/>
      <c r="H125" s="102"/>
      <c r="I125" s="102"/>
      <c r="J125" s="102"/>
      <c r="K125" s="102"/>
      <c r="L125" s="102"/>
      <c r="M125" s="101"/>
      <c r="N125" s="102"/>
      <c r="O125" s="102"/>
      <c r="P125" s="8"/>
      <c r="Q125" s="102"/>
      <c r="R125" s="102"/>
      <c r="S125" s="102"/>
      <c r="T125" s="166"/>
      <c r="U125" s="166"/>
      <c r="V125" s="102"/>
      <c r="W125" s="102"/>
      <c r="X125" s="102"/>
      <c r="Y125" s="102"/>
      <c r="Z125" s="97"/>
      <c r="AA125" s="97"/>
      <c r="AB125" s="97"/>
      <c r="AC125" s="103"/>
      <c r="AD125" s="103"/>
      <c r="AE125" s="103"/>
      <c r="AF125" s="103"/>
      <c r="AG125" s="97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</row>
    <row r="126" spans="1:43" ht="15.75" customHeight="1">
      <c r="A126" s="97"/>
      <c r="B126" s="97"/>
      <c r="C126" s="97" t="s">
        <v>183</v>
      </c>
      <c r="D126" s="97" t="s">
        <v>236</v>
      </c>
      <c r="E126" s="102"/>
      <c r="F126" s="102"/>
      <c r="G126" s="102"/>
      <c r="H126" s="102"/>
      <c r="I126" s="102"/>
      <c r="J126" s="102"/>
      <c r="K126" s="102"/>
      <c r="L126" s="102"/>
      <c r="M126" s="101"/>
      <c r="N126" s="102"/>
      <c r="O126" s="102"/>
      <c r="P126" s="8"/>
      <c r="Q126" s="102"/>
      <c r="R126" s="102"/>
      <c r="S126" s="102"/>
      <c r="T126" s="166"/>
      <c r="U126" s="166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</row>
    <row r="127" spans="1:43" ht="15.75" customHeight="1">
      <c r="A127" s="97"/>
      <c r="B127" s="97"/>
      <c r="C127" s="97" t="s">
        <v>232</v>
      </c>
      <c r="D127" s="97" t="s">
        <v>237</v>
      </c>
      <c r="E127" s="102"/>
      <c r="F127" s="102"/>
      <c r="G127" s="102"/>
      <c r="H127" s="102"/>
      <c r="I127" s="102"/>
      <c r="J127" s="102"/>
      <c r="K127" s="102"/>
      <c r="L127" s="102"/>
      <c r="M127" s="101"/>
      <c r="N127" s="102"/>
      <c r="O127" s="102"/>
      <c r="P127" s="8"/>
      <c r="Q127" s="102"/>
      <c r="R127" s="102"/>
      <c r="S127" s="102"/>
      <c r="T127" s="166"/>
      <c r="U127" s="166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</row>
    <row r="128" spans="1:43" ht="15.75" customHeight="1">
      <c r="A128" s="97"/>
      <c r="B128" s="97"/>
      <c r="C128" s="97"/>
      <c r="D128" s="103"/>
      <c r="E128" s="103"/>
      <c r="F128" s="97"/>
      <c r="G128" s="163"/>
      <c r="H128" s="97"/>
      <c r="I128" s="103"/>
      <c r="J128" s="103"/>
      <c r="K128" s="103"/>
      <c r="L128" s="103"/>
      <c r="M128" s="163"/>
      <c r="N128" s="103"/>
      <c r="O128" s="103"/>
      <c r="P128" s="164"/>
      <c r="Q128" s="103"/>
      <c r="R128" s="103"/>
      <c r="S128" s="103"/>
      <c r="T128" s="165"/>
      <c r="U128" s="165"/>
      <c r="V128" s="103"/>
      <c r="W128" s="97"/>
      <c r="X128" s="97"/>
      <c r="Y128" s="97"/>
      <c r="Z128" s="97"/>
      <c r="AA128" s="97"/>
      <c r="AB128" s="97"/>
      <c r="AC128" s="103"/>
      <c r="AD128" s="103"/>
      <c r="AE128" s="103"/>
      <c r="AF128" s="103"/>
      <c r="AG128" s="97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</row>
    <row r="129" spans="1:43" ht="15.75" customHeight="1">
      <c r="A129" s="97"/>
      <c r="B129" s="97"/>
      <c r="C129" s="168" t="s">
        <v>168</v>
      </c>
      <c r="D129" s="103"/>
      <c r="E129" s="103"/>
      <c r="F129" s="97"/>
      <c r="G129" s="163"/>
      <c r="H129" s="97"/>
      <c r="I129" s="103"/>
      <c r="J129" s="103"/>
      <c r="K129" s="103"/>
      <c r="L129" s="103"/>
      <c r="M129" s="163"/>
      <c r="N129" s="103"/>
      <c r="O129" s="103"/>
      <c r="P129" s="164"/>
      <c r="Q129" s="103"/>
      <c r="R129" s="103"/>
      <c r="S129" s="103"/>
      <c r="T129" s="165"/>
      <c r="U129" s="165"/>
      <c r="V129" s="103"/>
      <c r="W129" s="97"/>
      <c r="X129" s="97"/>
      <c r="Y129" s="97"/>
      <c r="Z129" s="97"/>
      <c r="AA129" s="97"/>
      <c r="AB129" s="97"/>
      <c r="AC129" s="103"/>
      <c r="AD129" s="103"/>
      <c r="AE129" s="103"/>
      <c r="AF129" s="103"/>
      <c r="AG129" s="97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</row>
    <row r="130" spans="1:43" ht="15.75" customHeight="1">
      <c r="A130" s="97"/>
      <c r="B130" s="97"/>
      <c r="C130" s="97" t="s">
        <v>26</v>
      </c>
      <c r="D130" s="97" t="s">
        <v>238</v>
      </c>
      <c r="E130" s="102"/>
      <c r="F130" s="102"/>
      <c r="G130" s="102"/>
      <c r="H130" s="102"/>
      <c r="I130" s="102"/>
      <c r="J130" s="102"/>
      <c r="K130" s="102"/>
      <c r="L130" s="102"/>
      <c r="M130" s="101"/>
      <c r="N130" s="102"/>
      <c r="O130" s="102"/>
      <c r="P130" s="8"/>
      <c r="Q130" s="102"/>
      <c r="R130" s="102"/>
      <c r="S130" s="102"/>
      <c r="T130" s="166"/>
      <c r="U130" s="166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</row>
    <row r="131" spans="1:43" ht="15.75" customHeight="1">
      <c r="A131" s="97"/>
      <c r="B131" s="97"/>
      <c r="C131" s="97" t="s">
        <v>166</v>
      </c>
      <c r="D131" s="97" t="s">
        <v>239</v>
      </c>
      <c r="E131" s="102"/>
      <c r="F131" s="102"/>
      <c r="G131" s="102"/>
      <c r="H131" s="102"/>
      <c r="I131" s="102"/>
      <c r="J131" s="102"/>
      <c r="K131" s="102"/>
      <c r="L131" s="102"/>
      <c r="M131" s="101"/>
      <c r="N131" s="102"/>
      <c r="O131" s="102"/>
      <c r="P131" s="8"/>
      <c r="Q131" s="102"/>
      <c r="R131" s="102"/>
      <c r="S131" s="102"/>
      <c r="T131" s="166"/>
      <c r="U131" s="166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</row>
    <row r="132" spans="1:43" ht="15.75" customHeight="1">
      <c r="A132" s="97"/>
      <c r="B132" s="97"/>
      <c r="C132" s="168"/>
      <c r="D132" s="103"/>
      <c r="E132" s="103"/>
      <c r="F132" s="97"/>
      <c r="G132" s="163"/>
      <c r="H132" s="97"/>
      <c r="I132" s="103"/>
      <c r="J132" s="103"/>
      <c r="K132" s="103"/>
      <c r="L132" s="103"/>
      <c r="M132" s="163"/>
      <c r="N132" s="103"/>
      <c r="O132" s="103"/>
      <c r="P132" s="164"/>
      <c r="Q132" s="103"/>
      <c r="R132" s="103"/>
      <c r="S132" s="103"/>
      <c r="T132" s="165"/>
      <c r="U132" s="165"/>
      <c r="V132" s="103"/>
      <c r="W132" s="97"/>
      <c r="X132" s="97"/>
      <c r="Y132" s="97"/>
      <c r="Z132" s="97"/>
      <c r="AA132" s="97"/>
      <c r="AB132" s="97"/>
      <c r="AC132" s="103"/>
      <c r="AD132" s="103"/>
      <c r="AE132" s="103"/>
      <c r="AF132" s="103"/>
      <c r="AG132" s="97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</row>
    <row r="133" spans="1:43" ht="15.75" customHeight="1">
      <c r="A133" s="97"/>
      <c r="B133" s="97"/>
      <c r="C133" s="168" t="s">
        <v>61</v>
      </c>
      <c r="D133" s="103"/>
      <c r="E133" s="103"/>
      <c r="F133" s="97"/>
      <c r="G133" s="163"/>
      <c r="H133" s="97"/>
      <c r="I133" s="103"/>
      <c r="J133" s="103"/>
      <c r="K133" s="103"/>
      <c r="L133" s="103"/>
      <c r="M133" s="163"/>
      <c r="N133" s="103"/>
      <c r="O133" s="103"/>
      <c r="P133" s="164"/>
      <c r="Q133" s="103"/>
      <c r="R133" s="103"/>
      <c r="S133" s="103"/>
      <c r="T133" s="165"/>
      <c r="U133" s="165"/>
      <c r="V133" s="103"/>
      <c r="W133" s="97"/>
      <c r="X133" s="97"/>
      <c r="Y133" s="97"/>
      <c r="Z133" s="97"/>
      <c r="AA133" s="97"/>
      <c r="AB133" s="97"/>
      <c r="AC133" s="103"/>
      <c r="AD133" s="103"/>
      <c r="AE133" s="103"/>
      <c r="AF133" s="103"/>
      <c r="AG133" s="97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</row>
    <row r="134" spans="1:43" ht="15.75" customHeight="1">
      <c r="A134" s="97"/>
      <c r="B134" s="97"/>
      <c r="C134" s="97" t="s">
        <v>240</v>
      </c>
      <c r="D134" s="169" t="s">
        <v>241</v>
      </c>
      <c r="E134" s="103"/>
      <c r="F134" s="97"/>
      <c r="G134" s="163"/>
      <c r="H134" s="97"/>
      <c r="I134" s="103"/>
      <c r="J134" s="103"/>
      <c r="K134" s="103"/>
      <c r="L134" s="103"/>
      <c r="M134" s="163"/>
      <c r="N134" s="103"/>
      <c r="O134" s="103"/>
      <c r="P134" s="164"/>
      <c r="Q134" s="103"/>
      <c r="R134" s="103"/>
      <c r="S134" s="103"/>
      <c r="T134" s="165"/>
      <c r="U134" s="165"/>
      <c r="V134" s="103"/>
      <c r="W134" s="97"/>
      <c r="X134" s="97"/>
      <c r="Y134" s="97"/>
      <c r="Z134" s="97"/>
      <c r="AA134" s="97"/>
      <c r="AB134" s="97"/>
      <c r="AC134" s="103"/>
      <c r="AD134" s="103"/>
      <c r="AE134" s="103"/>
      <c r="AF134" s="103"/>
      <c r="AG134" s="97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</row>
    <row r="135" spans="1:43" ht="15.75" customHeight="1">
      <c r="A135" s="97"/>
      <c r="B135" s="97"/>
      <c r="C135" s="97" t="s">
        <v>242</v>
      </c>
      <c r="D135" s="169" t="s">
        <v>243</v>
      </c>
      <c r="E135" s="103"/>
      <c r="F135" s="97"/>
      <c r="G135" s="163"/>
      <c r="H135" s="97"/>
      <c r="I135" s="103"/>
      <c r="J135" s="103"/>
      <c r="K135" s="103"/>
      <c r="L135" s="103"/>
      <c r="M135" s="163"/>
      <c r="N135" s="103"/>
      <c r="O135" s="103"/>
      <c r="P135" s="164"/>
      <c r="Q135" s="103"/>
      <c r="R135" s="103"/>
      <c r="S135" s="103"/>
      <c r="T135" s="165"/>
      <c r="U135" s="165"/>
      <c r="V135" s="103"/>
      <c r="W135" s="97"/>
      <c r="X135" s="97"/>
      <c r="Y135" s="97"/>
      <c r="Z135" s="97"/>
      <c r="AA135" s="97"/>
      <c r="AB135" s="97"/>
      <c r="AC135" s="103"/>
      <c r="AD135" s="103"/>
      <c r="AE135" s="103"/>
      <c r="AF135" s="103"/>
      <c r="AG135" s="97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</row>
    <row r="136" spans="1:43" ht="15.75" customHeight="1">
      <c r="A136" s="97"/>
      <c r="B136" s="97"/>
      <c r="C136" s="97"/>
      <c r="D136" s="103"/>
      <c r="E136" s="103"/>
      <c r="F136" s="97"/>
      <c r="G136" s="163"/>
      <c r="H136" s="97"/>
      <c r="I136" s="103"/>
      <c r="J136" s="103"/>
      <c r="K136" s="103"/>
      <c r="L136" s="103"/>
      <c r="M136" s="163"/>
      <c r="N136" s="103"/>
      <c r="O136" s="103"/>
      <c r="P136" s="164"/>
      <c r="Q136" s="103"/>
      <c r="R136" s="103"/>
      <c r="S136" s="103"/>
      <c r="T136" s="165"/>
      <c r="U136" s="165"/>
      <c r="V136" s="103"/>
      <c r="W136" s="97"/>
      <c r="X136" s="97"/>
      <c r="Y136" s="97"/>
      <c r="Z136" s="97"/>
      <c r="AA136" s="97"/>
      <c r="AB136" s="97"/>
      <c r="AC136" s="103"/>
      <c r="AD136" s="103"/>
      <c r="AE136" s="103"/>
      <c r="AF136" s="103"/>
      <c r="AG136" s="97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</row>
    <row r="137" spans="1:43" ht="15.75" customHeight="1">
      <c r="A137" s="2"/>
      <c r="B137" s="2"/>
      <c r="C137" s="2"/>
      <c r="D137" s="2"/>
      <c r="E137" s="3"/>
      <c r="F137" s="3"/>
      <c r="G137" s="3"/>
      <c r="H137" s="4"/>
      <c r="I137" s="4"/>
      <c r="J137" s="2"/>
      <c r="K137" s="2"/>
      <c r="L137" s="2"/>
      <c r="M137" s="3"/>
      <c r="N137" s="2"/>
      <c r="O137" s="2"/>
      <c r="P137" s="2"/>
      <c r="Q137" s="2"/>
      <c r="R137" s="2"/>
      <c r="S137" s="2"/>
      <c r="T137" s="3"/>
      <c r="U137" s="3"/>
      <c r="V137" s="4"/>
      <c r="W137" s="2"/>
      <c r="X137" s="4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ht="15.75" customHeight="1">
      <c r="A138" s="2"/>
      <c r="B138" s="2"/>
      <c r="C138" s="2"/>
      <c r="D138" s="2"/>
      <c r="E138" s="3"/>
      <c r="F138" s="3"/>
      <c r="G138" s="3"/>
      <c r="H138" s="4"/>
      <c r="I138" s="4"/>
      <c r="J138" s="2"/>
      <c r="K138" s="2"/>
      <c r="L138" s="2"/>
      <c r="M138" s="3"/>
      <c r="N138" s="2"/>
      <c r="O138" s="2"/>
      <c r="P138" s="2"/>
      <c r="Q138" s="2"/>
      <c r="R138" s="2"/>
      <c r="S138" s="2"/>
      <c r="T138" s="3"/>
      <c r="U138" s="3"/>
      <c r="V138" s="4"/>
      <c r="W138" s="2"/>
      <c r="X138" s="4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ht="15.75" customHeight="1">
      <c r="A139" s="2"/>
      <c r="B139" s="2"/>
      <c r="C139" s="2"/>
      <c r="D139" s="2"/>
      <c r="E139" s="3"/>
      <c r="F139" s="3"/>
      <c r="G139" s="3"/>
      <c r="H139" s="4"/>
      <c r="I139" s="4"/>
      <c r="J139" s="2"/>
      <c r="K139" s="2"/>
      <c r="L139" s="2"/>
      <c r="M139" s="3"/>
      <c r="N139" s="2"/>
      <c r="O139" s="2"/>
      <c r="P139" s="2"/>
      <c r="Q139" s="2"/>
      <c r="R139" s="2"/>
      <c r="S139" s="2"/>
      <c r="T139" s="3"/>
      <c r="U139" s="3"/>
      <c r="V139" s="4"/>
      <c r="W139" s="2"/>
      <c r="X139" s="4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ht="15.75" customHeight="1">
      <c r="A140" s="2"/>
      <c r="B140" s="2"/>
      <c r="C140" s="2"/>
      <c r="D140" s="2"/>
      <c r="E140" s="3"/>
      <c r="F140" s="3"/>
      <c r="G140" s="3"/>
      <c r="H140" s="4"/>
      <c r="I140" s="4"/>
      <c r="J140" s="2"/>
      <c r="K140" s="2"/>
      <c r="L140" s="2"/>
      <c r="M140" s="3"/>
      <c r="N140" s="2"/>
      <c r="O140" s="2"/>
      <c r="P140" s="2"/>
      <c r="Q140" s="2"/>
      <c r="R140" s="2"/>
      <c r="S140" s="2"/>
      <c r="T140" s="3"/>
      <c r="U140" s="3"/>
      <c r="V140" s="4"/>
      <c r="W140" s="2"/>
      <c r="X140" s="4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ht="15.75" customHeight="1">
      <c r="A141" s="2"/>
      <c r="B141" s="2"/>
      <c r="C141" s="2"/>
      <c r="D141" s="2"/>
      <c r="E141" s="3"/>
      <c r="F141" s="3"/>
      <c r="G141" s="3"/>
      <c r="H141" s="4"/>
      <c r="I141" s="4"/>
      <c r="J141" s="2"/>
      <c r="K141" s="2"/>
      <c r="L141" s="2"/>
      <c r="M141" s="3"/>
      <c r="N141" s="2"/>
      <c r="O141" s="2"/>
      <c r="P141" s="2"/>
      <c r="Q141" s="2"/>
      <c r="R141" s="2"/>
      <c r="S141" s="2"/>
      <c r="T141" s="3"/>
      <c r="U141" s="3"/>
      <c r="V141" s="4"/>
      <c r="W141" s="2"/>
      <c r="X141" s="4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ht="15.75" customHeight="1">
      <c r="A142" s="2"/>
      <c r="B142" s="2"/>
      <c r="C142" s="2"/>
      <c r="D142" s="2"/>
      <c r="E142" s="3"/>
      <c r="F142" s="3"/>
      <c r="G142" s="3"/>
      <c r="H142" s="4"/>
      <c r="I142" s="4"/>
      <c r="J142" s="2"/>
      <c r="K142" s="2"/>
      <c r="L142" s="2"/>
      <c r="M142" s="3"/>
      <c r="N142" s="2"/>
      <c r="O142" s="2"/>
      <c r="P142" s="2"/>
      <c r="Q142" s="2"/>
      <c r="R142" s="2"/>
      <c r="S142" s="2"/>
      <c r="T142" s="3"/>
      <c r="U142" s="3"/>
      <c r="V142" s="4"/>
      <c r="W142" s="2"/>
      <c r="X142" s="4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ht="15.75" customHeight="1">
      <c r="A143" s="2"/>
      <c r="B143" s="2"/>
      <c r="C143" s="2"/>
      <c r="D143" s="2"/>
      <c r="E143" s="3"/>
      <c r="F143" s="3"/>
      <c r="G143" s="3"/>
      <c r="H143" s="4"/>
      <c r="I143" s="4"/>
      <c r="J143" s="2"/>
      <c r="K143" s="2"/>
      <c r="L143" s="2"/>
      <c r="M143" s="3"/>
      <c r="N143" s="2"/>
      <c r="O143" s="2"/>
      <c r="P143" s="2"/>
      <c r="Q143" s="2"/>
      <c r="R143" s="2"/>
      <c r="S143" s="2"/>
      <c r="T143" s="3"/>
      <c r="U143" s="3"/>
      <c r="V143" s="4"/>
      <c r="W143" s="2"/>
      <c r="X143" s="4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ht="15.75" customHeight="1">
      <c r="A144" s="2"/>
      <c r="B144" s="2"/>
      <c r="C144" s="2"/>
      <c r="D144" s="2"/>
      <c r="E144" s="3"/>
      <c r="F144" s="3"/>
      <c r="G144" s="3"/>
      <c r="H144" s="4"/>
      <c r="I144" s="4"/>
      <c r="J144" s="2"/>
      <c r="K144" s="2"/>
      <c r="L144" s="2"/>
      <c r="M144" s="3"/>
      <c r="N144" s="2"/>
      <c r="O144" s="2"/>
      <c r="P144" s="2"/>
      <c r="Q144" s="2"/>
      <c r="R144" s="2"/>
      <c r="S144" s="2"/>
      <c r="T144" s="3"/>
      <c r="U144" s="3"/>
      <c r="V144" s="4"/>
      <c r="W144" s="2"/>
      <c r="X144" s="4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ht="15.75" customHeight="1">
      <c r="A145" s="2"/>
      <c r="B145" s="2"/>
      <c r="C145" s="2"/>
      <c r="D145" s="2"/>
      <c r="E145" s="3"/>
      <c r="F145" s="3"/>
      <c r="G145" s="3"/>
      <c r="H145" s="4"/>
      <c r="I145" s="4"/>
      <c r="J145" s="2"/>
      <c r="K145" s="2"/>
      <c r="L145" s="2"/>
      <c r="M145" s="3"/>
      <c r="N145" s="2"/>
      <c r="O145" s="2"/>
      <c r="P145" s="2"/>
      <c r="Q145" s="2"/>
      <c r="R145" s="2"/>
      <c r="S145" s="2"/>
      <c r="T145" s="3"/>
      <c r="U145" s="3"/>
      <c r="V145" s="4"/>
      <c r="W145" s="2"/>
      <c r="X145" s="4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ht="15.75" customHeight="1">
      <c r="A146" s="2"/>
      <c r="B146" s="2"/>
      <c r="C146" s="2"/>
      <c r="D146" s="2"/>
      <c r="E146" s="3"/>
      <c r="F146" s="3"/>
      <c r="G146" s="3"/>
      <c r="H146" s="4"/>
      <c r="I146" s="4"/>
      <c r="J146" s="2"/>
      <c r="K146" s="2"/>
      <c r="L146" s="2"/>
      <c r="M146" s="3"/>
      <c r="N146" s="2"/>
      <c r="O146" s="2"/>
      <c r="P146" s="2"/>
      <c r="Q146" s="2"/>
      <c r="R146" s="2"/>
      <c r="S146" s="2"/>
      <c r="T146" s="3"/>
      <c r="U146" s="3"/>
      <c r="V146" s="4"/>
      <c r="W146" s="2"/>
      <c r="X146" s="4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ht="15.75" customHeight="1">
      <c r="A147" s="2"/>
      <c r="B147" s="2"/>
      <c r="C147" s="2"/>
      <c r="D147" s="2"/>
      <c r="E147" s="3"/>
      <c r="F147" s="3"/>
      <c r="G147" s="3"/>
      <c r="H147" s="4"/>
      <c r="I147" s="4"/>
      <c r="J147" s="2"/>
      <c r="K147" s="2"/>
      <c r="L147" s="2"/>
      <c r="M147" s="3"/>
      <c r="N147" s="2"/>
      <c r="O147" s="2"/>
      <c r="P147" s="2"/>
      <c r="Q147" s="2"/>
      <c r="R147" s="2"/>
      <c r="S147" s="2"/>
      <c r="T147" s="3"/>
      <c r="U147" s="3"/>
      <c r="V147" s="4"/>
      <c r="W147" s="2"/>
      <c r="X147" s="4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ht="15.75" customHeight="1">
      <c r="A148" s="2"/>
      <c r="B148" s="2"/>
      <c r="C148" s="2"/>
      <c r="D148" s="2"/>
      <c r="E148" s="3"/>
      <c r="F148" s="3"/>
      <c r="G148" s="3"/>
      <c r="H148" s="4"/>
      <c r="I148" s="4"/>
      <c r="J148" s="2"/>
      <c r="K148" s="2"/>
      <c r="L148" s="2"/>
      <c r="M148" s="3"/>
      <c r="N148" s="2"/>
      <c r="O148" s="2"/>
      <c r="P148" s="2"/>
      <c r="Q148" s="2"/>
      <c r="R148" s="2"/>
      <c r="S148" s="2"/>
      <c r="T148" s="3"/>
      <c r="U148" s="3"/>
      <c r="V148" s="4"/>
      <c r="W148" s="2"/>
      <c r="X148" s="4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ht="15.75" customHeight="1">
      <c r="A149" s="2"/>
      <c r="B149" s="2"/>
      <c r="C149" s="2"/>
      <c r="D149" s="2"/>
      <c r="E149" s="3"/>
      <c r="F149" s="3"/>
      <c r="G149" s="3"/>
      <c r="H149" s="4"/>
      <c r="I149" s="4"/>
      <c r="J149" s="2"/>
      <c r="K149" s="2"/>
      <c r="L149" s="2"/>
      <c r="M149" s="3"/>
      <c r="N149" s="2"/>
      <c r="O149" s="2"/>
      <c r="P149" s="2"/>
      <c r="Q149" s="2"/>
      <c r="R149" s="2"/>
      <c r="S149" s="2"/>
      <c r="T149" s="3"/>
      <c r="U149" s="3"/>
      <c r="V149" s="4"/>
      <c r="W149" s="2"/>
      <c r="X149" s="4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ht="15.75" customHeight="1">
      <c r="A150" s="2"/>
      <c r="B150" s="2"/>
      <c r="C150" s="2"/>
      <c r="D150" s="2"/>
      <c r="E150" s="3"/>
      <c r="F150" s="3"/>
      <c r="G150" s="3"/>
      <c r="H150" s="4"/>
      <c r="I150" s="4"/>
      <c r="J150" s="2"/>
      <c r="K150" s="2"/>
      <c r="L150" s="2"/>
      <c r="M150" s="3"/>
      <c r="N150" s="2"/>
      <c r="O150" s="2"/>
      <c r="P150" s="2"/>
      <c r="Q150" s="2"/>
      <c r="R150" s="2"/>
      <c r="S150" s="2"/>
      <c r="T150" s="3"/>
      <c r="U150" s="3"/>
      <c r="V150" s="4"/>
      <c r="W150" s="2"/>
      <c r="X150" s="4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ht="15.75" customHeight="1">
      <c r="A151" s="2"/>
      <c r="B151" s="2"/>
      <c r="C151" s="2"/>
      <c r="D151" s="2"/>
      <c r="E151" s="3"/>
      <c r="F151" s="3"/>
      <c r="G151" s="3"/>
      <c r="H151" s="4"/>
      <c r="I151" s="4"/>
      <c r="J151" s="2"/>
      <c r="K151" s="2"/>
      <c r="L151" s="2"/>
      <c r="M151" s="3"/>
      <c r="N151" s="2"/>
      <c r="O151" s="2"/>
      <c r="P151" s="2"/>
      <c r="Q151" s="2"/>
      <c r="R151" s="2"/>
      <c r="S151" s="2"/>
      <c r="T151" s="3"/>
      <c r="U151" s="3"/>
      <c r="V151" s="4"/>
      <c r="W151" s="2"/>
      <c r="X151" s="4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ht="15.75" customHeight="1">
      <c r="A152" s="2"/>
      <c r="B152" s="2"/>
      <c r="C152" s="2"/>
      <c r="D152" s="2"/>
      <c r="E152" s="3"/>
      <c r="F152" s="3"/>
      <c r="G152" s="3"/>
      <c r="H152" s="4"/>
      <c r="I152" s="4"/>
      <c r="J152" s="2"/>
      <c r="K152" s="2"/>
      <c r="L152" s="2"/>
      <c r="M152" s="3"/>
      <c r="N152" s="2"/>
      <c r="O152" s="2"/>
      <c r="P152" s="2"/>
      <c r="Q152" s="2"/>
      <c r="R152" s="2"/>
      <c r="S152" s="2"/>
      <c r="T152" s="3"/>
      <c r="U152" s="3"/>
      <c r="V152" s="4"/>
      <c r="W152" s="2"/>
      <c r="X152" s="4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ht="15.75" customHeight="1">
      <c r="A153" s="2"/>
      <c r="B153" s="2"/>
      <c r="C153" s="2"/>
      <c r="D153" s="2"/>
      <c r="E153" s="3"/>
      <c r="F153" s="3"/>
      <c r="G153" s="3"/>
      <c r="H153" s="4"/>
      <c r="I153" s="4"/>
      <c r="J153" s="2"/>
      <c r="K153" s="2"/>
      <c r="L153" s="2"/>
      <c r="M153" s="3"/>
      <c r="N153" s="2"/>
      <c r="O153" s="2"/>
      <c r="P153" s="2"/>
      <c r="Q153" s="2"/>
      <c r="R153" s="2"/>
      <c r="S153" s="2"/>
      <c r="T153" s="3"/>
      <c r="U153" s="3"/>
      <c r="V153" s="4"/>
      <c r="W153" s="2"/>
      <c r="X153" s="4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ht="15.75" customHeight="1">
      <c r="A154" s="2"/>
      <c r="B154" s="2"/>
      <c r="C154" s="2"/>
      <c r="D154" s="2"/>
      <c r="E154" s="3"/>
      <c r="F154" s="3"/>
      <c r="G154" s="3"/>
      <c r="H154" s="4"/>
      <c r="I154" s="4"/>
      <c r="J154" s="2"/>
      <c r="K154" s="2"/>
      <c r="L154" s="2"/>
      <c r="M154" s="3"/>
      <c r="N154" s="2"/>
      <c r="O154" s="2"/>
      <c r="P154" s="2"/>
      <c r="Q154" s="2"/>
      <c r="R154" s="2"/>
      <c r="S154" s="2"/>
      <c r="T154" s="3"/>
      <c r="U154" s="3"/>
      <c r="V154" s="4"/>
      <c r="W154" s="2"/>
      <c r="X154" s="4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ht="15.75" customHeight="1">
      <c r="A155" s="2"/>
      <c r="B155" s="2"/>
      <c r="C155" s="2"/>
      <c r="D155" s="2"/>
      <c r="E155" s="3"/>
      <c r="F155" s="3"/>
      <c r="G155" s="3"/>
      <c r="H155" s="4"/>
      <c r="I155" s="4"/>
      <c r="J155" s="2"/>
      <c r="K155" s="2"/>
      <c r="L155" s="2"/>
      <c r="M155" s="3"/>
      <c r="N155" s="2"/>
      <c r="O155" s="2"/>
      <c r="P155" s="2"/>
      <c r="Q155" s="2"/>
      <c r="R155" s="2"/>
      <c r="S155" s="2"/>
      <c r="T155" s="3"/>
      <c r="U155" s="3"/>
      <c r="V155" s="4"/>
      <c r="W155" s="2"/>
      <c r="X155" s="4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ht="15.75" customHeight="1">
      <c r="A156" s="2"/>
      <c r="B156" s="2"/>
      <c r="C156" s="2"/>
      <c r="D156" s="2"/>
      <c r="E156" s="3"/>
      <c r="F156" s="3"/>
      <c r="G156" s="3"/>
      <c r="H156" s="4"/>
      <c r="I156" s="4"/>
      <c r="J156" s="2"/>
      <c r="K156" s="2"/>
      <c r="L156" s="2"/>
      <c r="M156" s="3"/>
      <c r="N156" s="2"/>
      <c r="O156" s="2"/>
      <c r="P156" s="2"/>
      <c r="Q156" s="2"/>
      <c r="R156" s="2"/>
      <c r="S156" s="2"/>
      <c r="T156" s="3"/>
      <c r="U156" s="3"/>
      <c r="V156" s="4"/>
      <c r="W156" s="2"/>
      <c r="X156" s="4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ht="15.75" customHeight="1">
      <c r="A157" s="2"/>
      <c r="B157" s="2"/>
      <c r="C157" s="2"/>
      <c r="D157" s="2"/>
      <c r="E157" s="3"/>
      <c r="F157" s="3"/>
      <c r="G157" s="3"/>
      <c r="H157" s="4"/>
      <c r="I157" s="4"/>
      <c r="J157" s="2"/>
      <c r="K157" s="2"/>
      <c r="L157" s="2"/>
      <c r="M157" s="3"/>
      <c r="N157" s="2"/>
      <c r="O157" s="2"/>
      <c r="P157" s="2"/>
      <c r="Q157" s="2"/>
      <c r="R157" s="2"/>
      <c r="S157" s="2"/>
      <c r="T157" s="3"/>
      <c r="U157" s="3"/>
      <c r="V157" s="4"/>
      <c r="W157" s="2"/>
      <c r="X157" s="4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ht="15.75" customHeight="1">
      <c r="A158" s="2"/>
      <c r="B158" s="2"/>
      <c r="C158" s="2"/>
      <c r="D158" s="2"/>
      <c r="E158" s="3"/>
      <c r="F158" s="3"/>
      <c r="G158" s="3"/>
      <c r="H158" s="4"/>
      <c r="I158" s="4"/>
      <c r="J158" s="2"/>
      <c r="K158" s="2"/>
      <c r="L158" s="2"/>
      <c r="M158" s="3"/>
      <c r="N158" s="2"/>
      <c r="O158" s="2"/>
      <c r="P158" s="2"/>
      <c r="Q158" s="2"/>
      <c r="R158" s="2"/>
      <c r="S158" s="2"/>
      <c r="T158" s="3"/>
      <c r="U158" s="3"/>
      <c r="V158" s="4"/>
      <c r="W158" s="2"/>
      <c r="X158" s="4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ht="15.75" customHeight="1">
      <c r="A159" s="2"/>
      <c r="B159" s="2"/>
      <c r="C159" s="2"/>
      <c r="D159" s="2"/>
      <c r="E159" s="3"/>
      <c r="F159" s="3"/>
      <c r="G159" s="3"/>
      <c r="H159" s="4"/>
      <c r="I159" s="4"/>
      <c r="J159" s="2"/>
      <c r="K159" s="2"/>
      <c r="L159" s="2"/>
      <c r="M159" s="3"/>
      <c r="N159" s="2"/>
      <c r="O159" s="2"/>
      <c r="P159" s="2"/>
      <c r="Q159" s="2"/>
      <c r="R159" s="2"/>
      <c r="S159" s="2"/>
      <c r="T159" s="3"/>
      <c r="U159" s="3"/>
      <c r="V159" s="4"/>
      <c r="W159" s="2"/>
      <c r="X159" s="4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ht="15.75" customHeight="1">
      <c r="A160" s="2"/>
      <c r="B160" s="2"/>
      <c r="C160" s="2"/>
      <c r="D160" s="2"/>
      <c r="E160" s="3"/>
      <c r="F160" s="3"/>
      <c r="G160" s="3"/>
      <c r="H160" s="4"/>
      <c r="I160" s="4"/>
      <c r="J160" s="2"/>
      <c r="K160" s="2"/>
      <c r="L160" s="2"/>
      <c r="M160" s="3"/>
      <c r="N160" s="2"/>
      <c r="O160" s="2"/>
      <c r="P160" s="2"/>
      <c r="Q160" s="2"/>
      <c r="R160" s="2"/>
      <c r="S160" s="2"/>
      <c r="T160" s="3"/>
      <c r="U160" s="3"/>
      <c r="V160" s="4"/>
      <c r="W160" s="2"/>
      <c r="X160" s="4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ht="15.75" customHeight="1">
      <c r="A161" s="2"/>
      <c r="B161" s="2"/>
      <c r="C161" s="2"/>
      <c r="D161" s="2"/>
      <c r="E161" s="3"/>
      <c r="F161" s="3"/>
      <c r="G161" s="3"/>
      <c r="H161" s="4"/>
      <c r="I161" s="4"/>
      <c r="J161" s="2"/>
      <c r="K161" s="2"/>
      <c r="L161" s="2"/>
      <c r="M161" s="3"/>
      <c r="N161" s="2"/>
      <c r="O161" s="2"/>
      <c r="P161" s="2"/>
      <c r="Q161" s="2"/>
      <c r="R161" s="2"/>
      <c r="S161" s="2"/>
      <c r="T161" s="3"/>
      <c r="U161" s="3"/>
      <c r="V161" s="4"/>
      <c r="W161" s="2"/>
      <c r="X161" s="4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ht="15.75" customHeight="1">
      <c r="A162" s="2"/>
      <c r="B162" s="2"/>
      <c r="C162" s="2"/>
      <c r="D162" s="2"/>
      <c r="E162" s="3"/>
      <c r="F162" s="3"/>
      <c r="G162" s="3"/>
      <c r="H162" s="4"/>
      <c r="I162" s="4"/>
      <c r="J162" s="2"/>
      <c r="K162" s="2"/>
      <c r="L162" s="2"/>
      <c r="M162" s="3"/>
      <c r="N162" s="2"/>
      <c r="O162" s="2"/>
      <c r="P162" s="2"/>
      <c r="Q162" s="2"/>
      <c r="R162" s="2"/>
      <c r="S162" s="2"/>
      <c r="T162" s="3"/>
      <c r="U162" s="3"/>
      <c r="V162" s="4"/>
      <c r="W162" s="2"/>
      <c r="X162" s="4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ht="15.75" customHeight="1">
      <c r="A163" s="2"/>
      <c r="B163" s="2"/>
      <c r="C163" s="2"/>
      <c r="D163" s="2"/>
      <c r="E163" s="3"/>
      <c r="F163" s="3"/>
      <c r="G163" s="3"/>
      <c r="H163" s="4"/>
      <c r="I163" s="4"/>
      <c r="J163" s="2"/>
      <c r="K163" s="2"/>
      <c r="L163" s="2"/>
      <c r="M163" s="3"/>
      <c r="N163" s="2"/>
      <c r="O163" s="2"/>
      <c r="P163" s="2"/>
      <c r="Q163" s="2"/>
      <c r="R163" s="2"/>
      <c r="S163" s="2"/>
      <c r="T163" s="3"/>
      <c r="U163" s="3"/>
      <c r="V163" s="4"/>
      <c r="W163" s="2"/>
      <c r="X163" s="4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ht="15.75" customHeight="1">
      <c r="A164" s="2"/>
      <c r="B164" s="2"/>
      <c r="C164" s="2"/>
      <c r="D164" s="2"/>
      <c r="E164" s="3"/>
      <c r="F164" s="3"/>
      <c r="G164" s="3"/>
      <c r="H164" s="4"/>
      <c r="I164" s="4"/>
      <c r="J164" s="2"/>
      <c r="K164" s="2"/>
      <c r="L164" s="2"/>
      <c r="M164" s="3"/>
      <c r="N164" s="2"/>
      <c r="O164" s="2"/>
      <c r="P164" s="2"/>
      <c r="Q164" s="2"/>
      <c r="R164" s="2"/>
      <c r="S164" s="2"/>
      <c r="T164" s="3"/>
      <c r="U164" s="3"/>
      <c r="V164" s="4"/>
      <c r="W164" s="2"/>
      <c r="X164" s="4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ht="15.75" customHeight="1">
      <c r="A165" s="2"/>
      <c r="B165" s="2"/>
      <c r="C165" s="2"/>
      <c r="D165" s="2"/>
      <c r="E165" s="3"/>
      <c r="F165" s="3"/>
      <c r="G165" s="3"/>
      <c r="H165" s="4"/>
      <c r="I165" s="4"/>
      <c r="J165" s="2"/>
      <c r="K165" s="2"/>
      <c r="L165" s="2"/>
      <c r="M165" s="3"/>
      <c r="N165" s="2"/>
      <c r="O165" s="2"/>
      <c r="P165" s="2"/>
      <c r="Q165" s="2"/>
      <c r="R165" s="2"/>
      <c r="S165" s="2"/>
      <c r="T165" s="3"/>
      <c r="U165" s="3"/>
      <c r="V165" s="4"/>
      <c r="W165" s="2"/>
      <c r="X165" s="4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ht="15.75" customHeight="1">
      <c r="A166" s="2"/>
      <c r="B166" s="2"/>
      <c r="C166" s="2"/>
      <c r="D166" s="2"/>
      <c r="E166" s="3"/>
      <c r="F166" s="3"/>
      <c r="G166" s="3"/>
      <c r="H166" s="4"/>
      <c r="I166" s="4"/>
      <c r="J166" s="2"/>
      <c r="K166" s="2"/>
      <c r="L166" s="2"/>
      <c r="M166" s="3"/>
      <c r="N166" s="2"/>
      <c r="O166" s="2"/>
      <c r="P166" s="2"/>
      <c r="Q166" s="2"/>
      <c r="R166" s="2"/>
      <c r="S166" s="2"/>
      <c r="T166" s="3"/>
      <c r="U166" s="3"/>
      <c r="V166" s="4"/>
      <c r="W166" s="2"/>
      <c r="X166" s="4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ht="15.75" customHeight="1">
      <c r="A167" s="2"/>
      <c r="B167" s="2"/>
      <c r="C167" s="2"/>
      <c r="D167" s="2"/>
      <c r="E167" s="3"/>
      <c r="F167" s="3"/>
      <c r="G167" s="3"/>
      <c r="H167" s="4"/>
      <c r="I167" s="4"/>
      <c r="J167" s="2"/>
      <c r="K167" s="2"/>
      <c r="L167" s="2"/>
      <c r="M167" s="3"/>
      <c r="N167" s="2"/>
      <c r="O167" s="2"/>
      <c r="P167" s="2"/>
      <c r="Q167" s="2"/>
      <c r="R167" s="2"/>
      <c r="S167" s="2"/>
      <c r="T167" s="3"/>
      <c r="U167" s="3"/>
      <c r="V167" s="4"/>
      <c r="W167" s="2"/>
      <c r="X167" s="4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ht="15.75" customHeight="1">
      <c r="A168" s="2"/>
      <c r="B168" s="2"/>
      <c r="C168" s="2"/>
      <c r="D168" s="2"/>
      <c r="E168" s="3"/>
      <c r="F168" s="3"/>
      <c r="G168" s="3"/>
      <c r="H168" s="4"/>
      <c r="I168" s="4"/>
      <c r="J168" s="2"/>
      <c r="K168" s="2"/>
      <c r="L168" s="2"/>
      <c r="M168" s="3"/>
      <c r="N168" s="2"/>
      <c r="O168" s="2"/>
      <c r="P168" s="2"/>
      <c r="Q168" s="2"/>
      <c r="R168" s="2"/>
      <c r="S168" s="2"/>
      <c r="T168" s="3"/>
      <c r="U168" s="3"/>
      <c r="V168" s="4"/>
      <c r="W168" s="2"/>
      <c r="X168" s="4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ht="15.75" customHeight="1">
      <c r="A169" s="2"/>
      <c r="B169" s="2"/>
      <c r="C169" s="2"/>
      <c r="D169" s="2"/>
      <c r="E169" s="3"/>
      <c r="F169" s="3"/>
      <c r="G169" s="3"/>
      <c r="H169" s="4"/>
      <c r="I169" s="4"/>
      <c r="J169" s="2"/>
      <c r="K169" s="2"/>
      <c r="L169" s="2"/>
      <c r="M169" s="3"/>
      <c r="N169" s="2"/>
      <c r="O169" s="2"/>
      <c r="P169" s="2"/>
      <c r="Q169" s="2"/>
      <c r="R169" s="2"/>
      <c r="S169" s="2"/>
      <c r="T169" s="3"/>
      <c r="U169" s="3"/>
      <c r="V169" s="4"/>
      <c r="W169" s="2"/>
      <c r="X169" s="4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ht="15.75" customHeight="1">
      <c r="A170" s="2"/>
      <c r="B170" s="2"/>
      <c r="C170" s="2"/>
      <c r="D170" s="2"/>
      <c r="E170" s="3"/>
      <c r="F170" s="3"/>
      <c r="G170" s="3"/>
      <c r="H170" s="4"/>
      <c r="I170" s="4"/>
      <c r="J170" s="2"/>
      <c r="K170" s="2"/>
      <c r="L170" s="2"/>
      <c r="M170" s="3"/>
      <c r="N170" s="2"/>
      <c r="O170" s="2"/>
      <c r="P170" s="2"/>
      <c r="Q170" s="2"/>
      <c r="R170" s="2"/>
      <c r="S170" s="2"/>
      <c r="T170" s="3"/>
      <c r="U170" s="3"/>
      <c r="V170" s="4"/>
      <c r="W170" s="2"/>
      <c r="X170" s="4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ht="15.75" customHeight="1">
      <c r="A171" s="2"/>
      <c r="B171" s="2"/>
      <c r="C171" s="2"/>
      <c r="D171" s="2"/>
      <c r="E171" s="3"/>
      <c r="F171" s="3"/>
      <c r="G171" s="3"/>
      <c r="H171" s="4"/>
      <c r="I171" s="4"/>
      <c r="J171" s="2"/>
      <c r="K171" s="2"/>
      <c r="L171" s="2"/>
      <c r="M171" s="3"/>
      <c r="N171" s="2"/>
      <c r="O171" s="2"/>
      <c r="P171" s="2"/>
      <c r="Q171" s="2"/>
      <c r="R171" s="2"/>
      <c r="S171" s="2"/>
      <c r="T171" s="3"/>
      <c r="U171" s="3"/>
      <c r="V171" s="4"/>
      <c r="W171" s="2"/>
      <c r="X171" s="4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ht="15.75" customHeight="1">
      <c r="A172" s="2"/>
      <c r="B172" s="2"/>
      <c r="C172" s="2"/>
      <c r="D172" s="2"/>
      <c r="E172" s="3"/>
      <c r="F172" s="3"/>
      <c r="G172" s="3"/>
      <c r="H172" s="4"/>
      <c r="I172" s="4"/>
      <c r="J172" s="2"/>
      <c r="K172" s="2"/>
      <c r="L172" s="2"/>
      <c r="M172" s="3"/>
      <c r="N172" s="2"/>
      <c r="O172" s="2"/>
      <c r="P172" s="2"/>
      <c r="Q172" s="2"/>
      <c r="R172" s="2"/>
      <c r="S172" s="2"/>
      <c r="T172" s="3"/>
      <c r="U172" s="3"/>
      <c r="V172" s="4"/>
      <c r="W172" s="2"/>
      <c r="X172" s="4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ht="15.75" customHeight="1">
      <c r="A173" s="2"/>
      <c r="B173" s="2"/>
      <c r="C173" s="2"/>
      <c r="D173" s="2"/>
      <c r="E173" s="3"/>
      <c r="F173" s="3"/>
      <c r="G173" s="3"/>
      <c r="H173" s="4"/>
      <c r="I173" s="4"/>
      <c r="J173" s="2"/>
      <c r="K173" s="2"/>
      <c r="L173" s="2"/>
      <c r="M173" s="3"/>
      <c r="N173" s="2"/>
      <c r="O173" s="2"/>
      <c r="P173" s="2"/>
      <c r="Q173" s="2"/>
      <c r="R173" s="2"/>
      <c r="S173" s="2"/>
      <c r="T173" s="3"/>
      <c r="U173" s="3"/>
      <c r="V173" s="4"/>
      <c r="W173" s="2"/>
      <c r="X173" s="4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ht="15.75" customHeight="1">
      <c r="A174" s="2"/>
      <c r="B174" s="2"/>
      <c r="C174" s="2"/>
      <c r="D174" s="2"/>
      <c r="E174" s="3"/>
      <c r="F174" s="3"/>
      <c r="G174" s="3"/>
      <c r="H174" s="4"/>
      <c r="I174" s="4"/>
      <c r="J174" s="2"/>
      <c r="K174" s="2"/>
      <c r="L174" s="2"/>
      <c r="M174" s="3"/>
      <c r="N174" s="2"/>
      <c r="O174" s="2"/>
      <c r="P174" s="2"/>
      <c r="Q174" s="2"/>
      <c r="R174" s="2"/>
      <c r="S174" s="2"/>
      <c r="T174" s="3"/>
      <c r="U174" s="3"/>
      <c r="V174" s="4"/>
      <c r="W174" s="2"/>
      <c r="X174" s="4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ht="15.75" customHeight="1">
      <c r="A175" s="2"/>
      <c r="B175" s="2"/>
      <c r="C175" s="2"/>
      <c r="D175" s="2"/>
      <c r="E175" s="3"/>
      <c r="F175" s="3"/>
      <c r="G175" s="3"/>
      <c r="H175" s="4"/>
      <c r="I175" s="4"/>
      <c r="J175" s="2"/>
      <c r="K175" s="2"/>
      <c r="L175" s="2"/>
      <c r="M175" s="3"/>
      <c r="N175" s="2"/>
      <c r="O175" s="2"/>
      <c r="P175" s="2"/>
      <c r="Q175" s="2"/>
      <c r="R175" s="2"/>
      <c r="S175" s="2"/>
      <c r="T175" s="3"/>
      <c r="U175" s="3"/>
      <c r="V175" s="4"/>
      <c r="W175" s="2"/>
      <c r="X175" s="4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ht="15.75" customHeight="1">
      <c r="A176" s="2"/>
      <c r="B176" s="2"/>
      <c r="C176" s="2"/>
      <c r="D176" s="2"/>
      <c r="E176" s="3"/>
      <c r="F176" s="3"/>
      <c r="G176" s="3"/>
      <c r="H176" s="4"/>
      <c r="I176" s="4"/>
      <c r="J176" s="2"/>
      <c r="K176" s="2"/>
      <c r="L176" s="2"/>
      <c r="M176" s="3"/>
      <c r="N176" s="2"/>
      <c r="O176" s="2"/>
      <c r="P176" s="2"/>
      <c r="Q176" s="2"/>
      <c r="R176" s="2"/>
      <c r="S176" s="2"/>
      <c r="T176" s="3"/>
      <c r="U176" s="3"/>
      <c r="V176" s="4"/>
      <c r="W176" s="2"/>
      <c r="X176" s="4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ht="15.75" customHeight="1">
      <c r="A177" s="2"/>
      <c r="B177" s="2"/>
      <c r="C177" s="2"/>
      <c r="D177" s="2"/>
      <c r="E177" s="3"/>
      <c r="F177" s="3"/>
      <c r="G177" s="3"/>
      <c r="H177" s="4"/>
      <c r="I177" s="4"/>
      <c r="J177" s="2"/>
      <c r="K177" s="2"/>
      <c r="L177" s="2"/>
      <c r="M177" s="3"/>
      <c r="N177" s="2"/>
      <c r="O177" s="2"/>
      <c r="P177" s="2"/>
      <c r="Q177" s="2"/>
      <c r="R177" s="2"/>
      <c r="S177" s="2"/>
      <c r="T177" s="3"/>
      <c r="U177" s="3"/>
      <c r="V177" s="4"/>
      <c r="W177" s="2"/>
      <c r="X177" s="4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ht="15.75" customHeight="1">
      <c r="A178" s="2"/>
      <c r="B178" s="2"/>
      <c r="C178" s="2"/>
      <c r="D178" s="2"/>
      <c r="E178" s="3"/>
      <c r="F178" s="3"/>
      <c r="G178" s="3"/>
      <c r="H178" s="4"/>
      <c r="I178" s="4"/>
      <c r="J178" s="2"/>
      <c r="K178" s="2"/>
      <c r="L178" s="2"/>
      <c r="M178" s="3"/>
      <c r="N178" s="2"/>
      <c r="O178" s="2"/>
      <c r="P178" s="2"/>
      <c r="Q178" s="2"/>
      <c r="R178" s="2"/>
      <c r="S178" s="2"/>
      <c r="T178" s="3"/>
      <c r="U178" s="3"/>
      <c r="V178" s="4"/>
      <c r="W178" s="2"/>
      <c r="X178" s="4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ht="15.75" customHeight="1">
      <c r="A179" s="2"/>
      <c r="B179" s="2"/>
      <c r="C179" s="2"/>
      <c r="D179" s="2"/>
      <c r="E179" s="3"/>
      <c r="F179" s="3"/>
      <c r="G179" s="3"/>
      <c r="H179" s="4"/>
      <c r="I179" s="4"/>
      <c r="J179" s="2"/>
      <c r="K179" s="2"/>
      <c r="L179" s="2"/>
      <c r="M179" s="3"/>
      <c r="N179" s="2"/>
      <c r="O179" s="2"/>
      <c r="P179" s="2"/>
      <c r="Q179" s="2"/>
      <c r="R179" s="2"/>
      <c r="S179" s="2"/>
      <c r="T179" s="3"/>
      <c r="U179" s="3"/>
      <c r="V179" s="4"/>
      <c r="W179" s="2"/>
      <c r="X179" s="4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ht="15.75" customHeight="1">
      <c r="A180" s="2"/>
      <c r="B180" s="2"/>
      <c r="C180" s="2"/>
      <c r="D180" s="2"/>
      <c r="E180" s="3"/>
      <c r="F180" s="3"/>
      <c r="G180" s="3"/>
      <c r="H180" s="4"/>
      <c r="I180" s="4"/>
      <c r="J180" s="2"/>
      <c r="K180" s="2"/>
      <c r="L180" s="2"/>
      <c r="M180" s="3"/>
      <c r="N180" s="2"/>
      <c r="O180" s="2"/>
      <c r="P180" s="2"/>
      <c r="Q180" s="2"/>
      <c r="R180" s="2"/>
      <c r="S180" s="2"/>
      <c r="T180" s="3"/>
      <c r="U180" s="3"/>
      <c r="V180" s="4"/>
      <c r="W180" s="2"/>
      <c r="X180" s="4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ht="15.75" customHeight="1">
      <c r="A181" s="2"/>
      <c r="B181" s="2"/>
      <c r="C181" s="2"/>
      <c r="D181" s="2"/>
      <c r="E181" s="3"/>
      <c r="F181" s="3"/>
      <c r="G181" s="3"/>
      <c r="H181" s="4"/>
      <c r="I181" s="4"/>
      <c r="J181" s="2"/>
      <c r="K181" s="2"/>
      <c r="L181" s="2"/>
      <c r="M181" s="3"/>
      <c r="N181" s="2"/>
      <c r="O181" s="2"/>
      <c r="P181" s="2"/>
      <c r="Q181" s="2"/>
      <c r="R181" s="2"/>
      <c r="S181" s="2"/>
      <c r="T181" s="3"/>
      <c r="U181" s="3"/>
      <c r="V181" s="4"/>
      <c r="W181" s="2"/>
      <c r="X181" s="4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ht="15.75" customHeight="1">
      <c r="A182" s="2"/>
      <c r="B182" s="2"/>
      <c r="C182" s="2"/>
      <c r="D182" s="2"/>
      <c r="E182" s="3"/>
      <c r="F182" s="3"/>
      <c r="G182" s="3"/>
      <c r="H182" s="4"/>
      <c r="I182" s="4"/>
      <c r="J182" s="2"/>
      <c r="K182" s="2"/>
      <c r="L182" s="2"/>
      <c r="M182" s="3"/>
      <c r="N182" s="2"/>
      <c r="O182" s="2"/>
      <c r="P182" s="2"/>
      <c r="Q182" s="2"/>
      <c r="R182" s="2"/>
      <c r="S182" s="2"/>
      <c r="T182" s="3"/>
      <c r="U182" s="3"/>
      <c r="V182" s="4"/>
      <c r="W182" s="2"/>
      <c r="X182" s="4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ht="15.75" customHeight="1">
      <c r="A183" s="2"/>
      <c r="B183" s="2"/>
      <c r="C183" s="2"/>
      <c r="D183" s="2"/>
      <c r="E183" s="3"/>
      <c r="F183" s="3"/>
      <c r="G183" s="3"/>
      <c r="H183" s="4"/>
      <c r="I183" s="4"/>
      <c r="J183" s="2"/>
      <c r="K183" s="2"/>
      <c r="L183" s="2"/>
      <c r="M183" s="3"/>
      <c r="N183" s="2"/>
      <c r="O183" s="2"/>
      <c r="P183" s="2"/>
      <c r="Q183" s="2"/>
      <c r="R183" s="2"/>
      <c r="S183" s="2"/>
      <c r="T183" s="3"/>
      <c r="U183" s="3"/>
      <c r="V183" s="4"/>
      <c r="W183" s="2"/>
      <c r="X183" s="4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ht="15.75" customHeight="1">
      <c r="A184" s="2"/>
      <c r="B184" s="2"/>
      <c r="C184" s="2"/>
      <c r="D184" s="2"/>
      <c r="E184" s="3"/>
      <c r="F184" s="3"/>
      <c r="G184" s="3"/>
      <c r="H184" s="4"/>
      <c r="I184" s="4"/>
      <c r="J184" s="2"/>
      <c r="K184" s="2"/>
      <c r="L184" s="2"/>
      <c r="M184" s="3"/>
      <c r="N184" s="2"/>
      <c r="O184" s="2"/>
      <c r="P184" s="2"/>
      <c r="Q184" s="2"/>
      <c r="R184" s="2"/>
      <c r="S184" s="2"/>
      <c r="T184" s="3"/>
      <c r="U184" s="3"/>
      <c r="V184" s="4"/>
      <c r="W184" s="2"/>
      <c r="X184" s="4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ht="15.75" customHeight="1">
      <c r="A185" s="2"/>
      <c r="B185" s="2"/>
      <c r="C185" s="2"/>
      <c r="D185" s="2"/>
      <c r="E185" s="3"/>
      <c r="F185" s="3"/>
      <c r="G185" s="3"/>
      <c r="H185" s="4"/>
      <c r="I185" s="4"/>
      <c r="J185" s="2"/>
      <c r="K185" s="2"/>
      <c r="L185" s="2"/>
      <c r="M185" s="3"/>
      <c r="N185" s="2"/>
      <c r="O185" s="2"/>
      <c r="P185" s="2"/>
      <c r="Q185" s="2"/>
      <c r="R185" s="2"/>
      <c r="S185" s="2"/>
      <c r="T185" s="3"/>
      <c r="U185" s="3"/>
      <c r="V185" s="4"/>
      <c r="W185" s="2"/>
      <c r="X185" s="4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ht="15.75" customHeight="1">
      <c r="A186" s="2"/>
      <c r="B186" s="2"/>
      <c r="C186" s="2"/>
      <c r="D186" s="2"/>
      <c r="E186" s="3"/>
      <c r="F186" s="3"/>
      <c r="G186" s="3"/>
      <c r="H186" s="4"/>
      <c r="I186" s="4"/>
      <c r="J186" s="2"/>
      <c r="K186" s="2"/>
      <c r="L186" s="2"/>
      <c r="M186" s="3"/>
      <c r="N186" s="2"/>
      <c r="O186" s="2"/>
      <c r="P186" s="2"/>
      <c r="Q186" s="2"/>
      <c r="R186" s="2"/>
      <c r="S186" s="2"/>
      <c r="T186" s="3"/>
      <c r="U186" s="3"/>
      <c r="V186" s="4"/>
      <c r="W186" s="2"/>
      <c r="X186" s="4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ht="15.75" customHeight="1">
      <c r="A187" s="2"/>
      <c r="B187" s="2"/>
      <c r="C187" s="2"/>
      <c r="D187" s="2"/>
      <c r="E187" s="3"/>
      <c r="F187" s="3"/>
      <c r="G187" s="3"/>
      <c r="H187" s="4"/>
      <c r="I187" s="4"/>
      <c r="J187" s="2"/>
      <c r="K187" s="2"/>
      <c r="L187" s="2"/>
      <c r="M187" s="3"/>
      <c r="N187" s="2"/>
      <c r="O187" s="2"/>
      <c r="P187" s="2"/>
      <c r="Q187" s="2"/>
      <c r="R187" s="2"/>
      <c r="S187" s="2"/>
      <c r="T187" s="3"/>
      <c r="U187" s="3"/>
      <c r="V187" s="4"/>
      <c r="W187" s="2"/>
      <c r="X187" s="4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ht="15.75" customHeight="1">
      <c r="A188" s="2"/>
      <c r="B188" s="2"/>
      <c r="C188" s="2"/>
      <c r="D188" s="2"/>
      <c r="E188" s="3"/>
      <c r="F188" s="3"/>
      <c r="G188" s="3"/>
      <c r="H188" s="4"/>
      <c r="I188" s="4"/>
      <c r="J188" s="2"/>
      <c r="K188" s="2"/>
      <c r="L188" s="2"/>
      <c r="M188" s="3"/>
      <c r="N188" s="2"/>
      <c r="O188" s="2"/>
      <c r="P188" s="2"/>
      <c r="Q188" s="2"/>
      <c r="R188" s="2"/>
      <c r="S188" s="2"/>
      <c r="T188" s="3"/>
      <c r="U188" s="3"/>
      <c r="V188" s="4"/>
      <c r="W188" s="2"/>
      <c r="X188" s="4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ht="15.75" customHeight="1">
      <c r="A189" s="2"/>
      <c r="B189" s="2"/>
      <c r="C189" s="2"/>
      <c r="D189" s="2"/>
      <c r="E189" s="3"/>
      <c r="F189" s="3"/>
      <c r="G189" s="3"/>
      <c r="H189" s="4"/>
      <c r="I189" s="4"/>
      <c r="J189" s="2"/>
      <c r="K189" s="2"/>
      <c r="L189" s="2"/>
      <c r="M189" s="3"/>
      <c r="N189" s="2"/>
      <c r="O189" s="2"/>
      <c r="P189" s="2"/>
      <c r="Q189" s="2"/>
      <c r="R189" s="2"/>
      <c r="S189" s="2"/>
      <c r="T189" s="3"/>
      <c r="U189" s="3"/>
      <c r="V189" s="4"/>
      <c r="W189" s="2"/>
      <c r="X189" s="4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ht="15.75" customHeight="1">
      <c r="A190" s="2"/>
      <c r="B190" s="2"/>
      <c r="C190" s="2"/>
      <c r="D190" s="2"/>
      <c r="E190" s="3"/>
      <c r="F190" s="3"/>
      <c r="G190" s="3"/>
      <c r="H190" s="4"/>
      <c r="I190" s="4"/>
      <c r="J190" s="2"/>
      <c r="K190" s="2"/>
      <c r="L190" s="2"/>
      <c r="M190" s="3"/>
      <c r="N190" s="2"/>
      <c r="O190" s="2"/>
      <c r="P190" s="2"/>
      <c r="Q190" s="2"/>
      <c r="R190" s="2"/>
      <c r="S190" s="2"/>
      <c r="T190" s="3"/>
      <c r="U190" s="3"/>
      <c r="V190" s="4"/>
      <c r="W190" s="2"/>
      <c r="X190" s="4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ht="15.75" customHeight="1">
      <c r="A191" s="2"/>
      <c r="B191" s="2"/>
      <c r="C191" s="2"/>
      <c r="D191" s="2"/>
      <c r="E191" s="3"/>
      <c r="F191" s="3"/>
      <c r="G191" s="3"/>
      <c r="H191" s="4"/>
      <c r="I191" s="4"/>
      <c r="J191" s="2"/>
      <c r="K191" s="2"/>
      <c r="L191" s="2"/>
      <c r="M191" s="3"/>
      <c r="N191" s="2"/>
      <c r="O191" s="2"/>
      <c r="P191" s="2"/>
      <c r="Q191" s="2"/>
      <c r="R191" s="2"/>
      <c r="S191" s="2"/>
      <c r="T191" s="3"/>
      <c r="U191" s="3"/>
      <c r="V191" s="4"/>
      <c r="W191" s="2"/>
      <c r="X191" s="4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ht="15.75" customHeight="1">
      <c r="A192" s="2"/>
      <c r="B192" s="2"/>
      <c r="C192" s="2"/>
      <c r="D192" s="2"/>
      <c r="E192" s="3"/>
      <c r="F192" s="3"/>
      <c r="G192" s="3"/>
      <c r="H192" s="4"/>
      <c r="I192" s="4"/>
      <c r="J192" s="2"/>
      <c r="K192" s="2"/>
      <c r="L192" s="2"/>
      <c r="M192" s="3"/>
      <c r="N192" s="2"/>
      <c r="O192" s="2"/>
      <c r="P192" s="2"/>
      <c r="Q192" s="2"/>
      <c r="R192" s="2"/>
      <c r="S192" s="2"/>
      <c r="T192" s="3"/>
      <c r="U192" s="3"/>
      <c r="V192" s="4"/>
      <c r="W192" s="2"/>
      <c r="X192" s="4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ht="15.75" customHeight="1">
      <c r="A193" s="2"/>
      <c r="B193" s="2"/>
      <c r="C193" s="2"/>
      <c r="D193" s="2"/>
      <c r="E193" s="3"/>
      <c r="F193" s="3"/>
      <c r="G193" s="3"/>
      <c r="H193" s="4"/>
      <c r="I193" s="4"/>
      <c r="J193" s="2"/>
      <c r="K193" s="2"/>
      <c r="L193" s="2"/>
      <c r="M193" s="3"/>
      <c r="N193" s="2"/>
      <c r="O193" s="2"/>
      <c r="P193" s="2"/>
      <c r="Q193" s="2"/>
      <c r="R193" s="2"/>
      <c r="S193" s="2"/>
      <c r="T193" s="3"/>
      <c r="U193" s="3"/>
      <c r="V193" s="4"/>
      <c r="W193" s="2"/>
      <c r="X193" s="4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ht="15.75" customHeight="1">
      <c r="A194" s="2"/>
      <c r="B194" s="2"/>
      <c r="C194" s="2"/>
      <c r="D194" s="2"/>
      <c r="E194" s="3"/>
      <c r="F194" s="3"/>
      <c r="G194" s="3"/>
      <c r="H194" s="4"/>
      <c r="I194" s="4"/>
      <c r="J194" s="2"/>
      <c r="K194" s="2"/>
      <c r="L194" s="2"/>
      <c r="M194" s="3"/>
      <c r="N194" s="2"/>
      <c r="O194" s="2"/>
      <c r="P194" s="2"/>
      <c r="Q194" s="2"/>
      <c r="R194" s="2"/>
      <c r="S194" s="2"/>
      <c r="T194" s="3"/>
      <c r="U194" s="3"/>
      <c r="V194" s="4"/>
      <c r="W194" s="2"/>
      <c r="X194" s="4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ht="15.75" customHeight="1">
      <c r="A195" s="2"/>
      <c r="B195" s="2"/>
      <c r="C195" s="2"/>
      <c r="D195" s="2"/>
      <c r="E195" s="3"/>
      <c r="F195" s="3"/>
      <c r="G195" s="3"/>
      <c r="H195" s="4"/>
      <c r="I195" s="4"/>
      <c r="J195" s="2"/>
      <c r="K195" s="2"/>
      <c r="L195" s="2"/>
      <c r="M195" s="3"/>
      <c r="N195" s="2"/>
      <c r="O195" s="2"/>
      <c r="P195" s="2"/>
      <c r="Q195" s="2"/>
      <c r="R195" s="2"/>
      <c r="S195" s="2"/>
      <c r="T195" s="3"/>
      <c r="U195" s="3"/>
      <c r="V195" s="4"/>
      <c r="W195" s="2"/>
      <c r="X195" s="4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ht="15.75" customHeight="1">
      <c r="A196" s="2"/>
      <c r="B196" s="2"/>
      <c r="C196" s="2"/>
      <c r="D196" s="2"/>
      <c r="E196" s="3"/>
      <c r="F196" s="3"/>
      <c r="G196" s="3"/>
      <c r="H196" s="4"/>
      <c r="I196" s="4"/>
      <c r="J196" s="2"/>
      <c r="K196" s="2"/>
      <c r="L196" s="2"/>
      <c r="M196" s="3"/>
      <c r="N196" s="2"/>
      <c r="O196" s="2"/>
      <c r="P196" s="2"/>
      <c r="Q196" s="2"/>
      <c r="R196" s="2"/>
      <c r="S196" s="2"/>
      <c r="T196" s="3"/>
      <c r="U196" s="3"/>
      <c r="V196" s="4"/>
      <c r="W196" s="2"/>
      <c r="X196" s="4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ht="15.75" customHeight="1">
      <c r="A197" s="2"/>
      <c r="B197" s="2"/>
      <c r="C197" s="2"/>
      <c r="D197" s="2"/>
      <c r="E197" s="3"/>
      <c r="F197" s="3"/>
      <c r="G197" s="3"/>
      <c r="H197" s="4"/>
      <c r="I197" s="4"/>
      <c r="J197" s="2"/>
      <c r="K197" s="2"/>
      <c r="L197" s="2"/>
      <c r="M197" s="3"/>
      <c r="N197" s="2"/>
      <c r="O197" s="2"/>
      <c r="P197" s="2"/>
      <c r="Q197" s="2"/>
      <c r="R197" s="2"/>
      <c r="S197" s="2"/>
      <c r="T197" s="3"/>
      <c r="U197" s="3"/>
      <c r="V197" s="4"/>
      <c r="W197" s="2"/>
      <c r="X197" s="4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ht="15.75" customHeight="1">
      <c r="A198" s="2"/>
      <c r="B198" s="2"/>
      <c r="C198" s="2"/>
      <c r="D198" s="2"/>
      <c r="E198" s="3"/>
      <c r="F198" s="3"/>
      <c r="G198" s="3"/>
      <c r="H198" s="4"/>
      <c r="I198" s="4"/>
      <c r="J198" s="2"/>
      <c r="K198" s="2"/>
      <c r="L198" s="2"/>
      <c r="M198" s="3"/>
      <c r="N198" s="2"/>
      <c r="O198" s="2"/>
      <c r="P198" s="2"/>
      <c r="Q198" s="2"/>
      <c r="R198" s="2"/>
      <c r="S198" s="2"/>
      <c r="T198" s="3"/>
      <c r="U198" s="3"/>
      <c r="V198" s="4"/>
      <c r="W198" s="2"/>
      <c r="X198" s="4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ht="15.75" customHeight="1">
      <c r="A199" s="2"/>
      <c r="B199" s="2"/>
      <c r="C199" s="2"/>
      <c r="D199" s="2"/>
      <c r="E199" s="3"/>
      <c r="F199" s="3"/>
      <c r="G199" s="3"/>
      <c r="H199" s="4"/>
      <c r="I199" s="4"/>
      <c r="J199" s="2"/>
      <c r="K199" s="2"/>
      <c r="L199" s="2"/>
      <c r="M199" s="3"/>
      <c r="N199" s="2"/>
      <c r="O199" s="2"/>
      <c r="P199" s="2"/>
      <c r="Q199" s="2"/>
      <c r="R199" s="2"/>
      <c r="S199" s="2"/>
      <c r="T199" s="3"/>
      <c r="U199" s="3"/>
      <c r="V199" s="4"/>
      <c r="W199" s="2"/>
      <c r="X199" s="4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ht="15.75" customHeight="1">
      <c r="A200" s="2"/>
      <c r="B200" s="2"/>
      <c r="C200" s="2"/>
      <c r="D200" s="2"/>
      <c r="E200" s="3"/>
      <c r="F200" s="3"/>
      <c r="G200" s="3"/>
      <c r="H200" s="4"/>
      <c r="I200" s="4"/>
      <c r="J200" s="2"/>
      <c r="K200" s="2"/>
      <c r="L200" s="2"/>
      <c r="M200" s="3"/>
      <c r="N200" s="2"/>
      <c r="O200" s="2"/>
      <c r="P200" s="2"/>
      <c r="Q200" s="2"/>
      <c r="R200" s="2"/>
      <c r="S200" s="2"/>
      <c r="T200" s="3"/>
      <c r="U200" s="3"/>
      <c r="V200" s="4"/>
      <c r="W200" s="2"/>
      <c r="X200" s="4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ht="15.75" customHeight="1">
      <c r="A201" s="2"/>
      <c r="B201" s="2"/>
      <c r="C201" s="2"/>
      <c r="D201" s="2"/>
      <c r="E201" s="3"/>
      <c r="F201" s="3"/>
      <c r="G201" s="3"/>
      <c r="H201" s="4"/>
      <c r="I201" s="4"/>
      <c r="J201" s="2"/>
      <c r="K201" s="2"/>
      <c r="L201" s="2"/>
      <c r="M201" s="3"/>
      <c r="N201" s="2"/>
      <c r="O201" s="2"/>
      <c r="P201" s="2"/>
      <c r="Q201" s="2"/>
      <c r="R201" s="2"/>
      <c r="S201" s="2"/>
      <c r="T201" s="3"/>
      <c r="U201" s="3"/>
      <c r="V201" s="4"/>
      <c r="W201" s="2"/>
      <c r="X201" s="4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ht="15.75" customHeight="1">
      <c r="A202" s="2"/>
      <c r="B202" s="2"/>
      <c r="C202" s="2"/>
      <c r="D202" s="2"/>
      <c r="E202" s="3"/>
      <c r="F202" s="3"/>
      <c r="G202" s="3"/>
      <c r="H202" s="4"/>
      <c r="I202" s="4"/>
      <c r="J202" s="2"/>
      <c r="K202" s="2"/>
      <c r="L202" s="2"/>
      <c r="M202" s="3"/>
      <c r="N202" s="2"/>
      <c r="O202" s="2"/>
      <c r="P202" s="2"/>
      <c r="Q202" s="2"/>
      <c r="R202" s="2"/>
      <c r="S202" s="2"/>
      <c r="T202" s="3"/>
      <c r="U202" s="3"/>
      <c r="V202" s="4"/>
      <c r="W202" s="2"/>
      <c r="X202" s="4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ht="15.75" customHeight="1">
      <c r="A203" s="2"/>
      <c r="B203" s="2"/>
      <c r="C203" s="2"/>
      <c r="D203" s="2"/>
      <c r="E203" s="3"/>
      <c r="F203" s="3"/>
      <c r="G203" s="3"/>
      <c r="H203" s="4"/>
      <c r="I203" s="4"/>
      <c r="J203" s="2"/>
      <c r="K203" s="2"/>
      <c r="L203" s="2"/>
      <c r="M203" s="3"/>
      <c r="N203" s="2"/>
      <c r="O203" s="2"/>
      <c r="P203" s="2"/>
      <c r="Q203" s="2"/>
      <c r="R203" s="2"/>
      <c r="S203" s="2"/>
      <c r="T203" s="3"/>
      <c r="U203" s="3"/>
      <c r="V203" s="4"/>
      <c r="W203" s="2"/>
      <c r="X203" s="4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ht="15.75" customHeight="1">
      <c r="A204" s="2"/>
      <c r="B204" s="2"/>
      <c r="C204" s="2"/>
      <c r="D204" s="2"/>
      <c r="E204" s="3"/>
      <c r="F204" s="3"/>
      <c r="G204" s="3"/>
      <c r="H204" s="4"/>
      <c r="I204" s="4"/>
      <c r="J204" s="2"/>
      <c r="K204" s="2"/>
      <c r="L204" s="2"/>
      <c r="M204" s="3"/>
      <c r="N204" s="2"/>
      <c r="O204" s="2"/>
      <c r="P204" s="2"/>
      <c r="Q204" s="2"/>
      <c r="R204" s="2"/>
      <c r="S204" s="2"/>
      <c r="T204" s="3"/>
      <c r="U204" s="3"/>
      <c r="V204" s="4"/>
      <c r="W204" s="2"/>
      <c r="X204" s="4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ht="15.75" customHeight="1">
      <c r="A205" s="2"/>
      <c r="B205" s="2"/>
      <c r="C205" s="2"/>
      <c r="D205" s="2"/>
      <c r="E205" s="3"/>
      <c r="F205" s="3"/>
      <c r="G205" s="3"/>
      <c r="H205" s="4"/>
      <c r="I205" s="4"/>
      <c r="J205" s="2"/>
      <c r="K205" s="2"/>
      <c r="L205" s="2"/>
      <c r="M205" s="3"/>
      <c r="N205" s="2"/>
      <c r="O205" s="2"/>
      <c r="P205" s="2"/>
      <c r="Q205" s="2"/>
      <c r="R205" s="2"/>
      <c r="S205" s="2"/>
      <c r="T205" s="3"/>
      <c r="U205" s="3"/>
      <c r="V205" s="4"/>
      <c r="W205" s="2"/>
      <c r="X205" s="4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ht="15.75" customHeight="1">
      <c r="A206" s="2"/>
      <c r="B206" s="2"/>
      <c r="C206" s="2"/>
      <c r="D206" s="2"/>
      <c r="E206" s="3"/>
      <c r="F206" s="3"/>
      <c r="G206" s="3"/>
      <c r="H206" s="4"/>
      <c r="I206" s="4"/>
      <c r="J206" s="2"/>
      <c r="K206" s="2"/>
      <c r="L206" s="2"/>
      <c r="M206" s="3"/>
      <c r="N206" s="2"/>
      <c r="O206" s="2"/>
      <c r="P206" s="2"/>
      <c r="Q206" s="2"/>
      <c r="R206" s="2"/>
      <c r="S206" s="2"/>
      <c r="T206" s="3"/>
      <c r="U206" s="3"/>
      <c r="V206" s="4"/>
      <c r="W206" s="2"/>
      <c r="X206" s="4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ht="15.75" customHeight="1">
      <c r="A207" s="2"/>
      <c r="B207" s="2"/>
      <c r="C207" s="2"/>
      <c r="D207" s="2"/>
      <c r="E207" s="3"/>
      <c r="F207" s="3"/>
      <c r="G207" s="3"/>
      <c r="H207" s="4"/>
      <c r="I207" s="4"/>
      <c r="J207" s="2"/>
      <c r="K207" s="2"/>
      <c r="L207" s="2"/>
      <c r="M207" s="3"/>
      <c r="N207" s="2"/>
      <c r="O207" s="2"/>
      <c r="P207" s="2"/>
      <c r="Q207" s="2"/>
      <c r="R207" s="2"/>
      <c r="S207" s="2"/>
      <c r="T207" s="3"/>
      <c r="U207" s="3"/>
      <c r="V207" s="4"/>
      <c r="W207" s="2"/>
      <c r="X207" s="4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ht="15.75" customHeight="1">
      <c r="A208" s="2"/>
      <c r="B208" s="2"/>
      <c r="C208" s="2"/>
      <c r="D208" s="2"/>
      <c r="E208" s="3"/>
      <c r="F208" s="3"/>
      <c r="G208" s="3"/>
      <c r="H208" s="4"/>
      <c r="I208" s="4"/>
      <c r="J208" s="2"/>
      <c r="K208" s="2"/>
      <c r="L208" s="2"/>
      <c r="M208" s="3"/>
      <c r="N208" s="2"/>
      <c r="O208" s="2"/>
      <c r="P208" s="2"/>
      <c r="Q208" s="2"/>
      <c r="R208" s="2"/>
      <c r="S208" s="2"/>
      <c r="T208" s="3"/>
      <c r="U208" s="3"/>
      <c r="V208" s="4"/>
      <c r="W208" s="2"/>
      <c r="X208" s="4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ht="15.75" customHeight="1">
      <c r="A209" s="2"/>
      <c r="B209" s="2"/>
      <c r="C209" s="2"/>
      <c r="D209" s="2"/>
      <c r="E209" s="3"/>
      <c r="F209" s="3"/>
      <c r="G209" s="3"/>
      <c r="H209" s="4"/>
      <c r="I209" s="4"/>
      <c r="J209" s="2"/>
      <c r="K209" s="2"/>
      <c r="L209" s="2"/>
      <c r="M209" s="3"/>
      <c r="N209" s="2"/>
      <c r="O209" s="2"/>
      <c r="P209" s="2"/>
      <c r="Q209" s="2"/>
      <c r="R209" s="2"/>
      <c r="S209" s="2"/>
      <c r="T209" s="3"/>
      <c r="U209" s="3"/>
      <c r="V209" s="4"/>
      <c r="W209" s="2"/>
      <c r="X209" s="4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ht="15.75" customHeight="1">
      <c r="A210" s="2"/>
      <c r="B210" s="2"/>
      <c r="C210" s="2"/>
      <c r="D210" s="2"/>
      <c r="E210" s="3"/>
      <c r="F210" s="3"/>
      <c r="G210" s="3"/>
      <c r="H210" s="4"/>
      <c r="I210" s="4"/>
      <c r="J210" s="2"/>
      <c r="K210" s="2"/>
      <c r="L210" s="2"/>
      <c r="M210" s="3"/>
      <c r="N210" s="2"/>
      <c r="O210" s="2"/>
      <c r="P210" s="2"/>
      <c r="Q210" s="2"/>
      <c r="R210" s="2"/>
      <c r="S210" s="2"/>
      <c r="T210" s="3"/>
      <c r="U210" s="3"/>
      <c r="V210" s="4"/>
      <c r="W210" s="2"/>
      <c r="X210" s="4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ht="15.75" customHeight="1">
      <c r="A211" s="2"/>
      <c r="B211" s="2"/>
      <c r="C211" s="2"/>
      <c r="D211" s="2"/>
      <c r="E211" s="3"/>
      <c r="F211" s="3"/>
      <c r="G211" s="3"/>
      <c r="H211" s="4"/>
      <c r="I211" s="4"/>
      <c r="J211" s="2"/>
      <c r="K211" s="2"/>
      <c r="L211" s="2"/>
      <c r="M211" s="3"/>
      <c r="N211" s="2"/>
      <c r="O211" s="2"/>
      <c r="P211" s="2"/>
      <c r="Q211" s="2"/>
      <c r="R211" s="2"/>
      <c r="S211" s="2"/>
      <c r="T211" s="3"/>
      <c r="U211" s="3"/>
      <c r="V211" s="4"/>
      <c r="W211" s="2"/>
      <c r="X211" s="4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ht="15.75" customHeight="1">
      <c r="A212" s="2"/>
      <c r="B212" s="2"/>
      <c r="C212" s="2"/>
      <c r="D212" s="2"/>
      <c r="E212" s="3"/>
      <c r="F212" s="3"/>
      <c r="G212" s="3"/>
      <c r="H212" s="4"/>
      <c r="I212" s="4"/>
      <c r="J212" s="2"/>
      <c r="K212" s="2"/>
      <c r="L212" s="2"/>
      <c r="M212" s="3"/>
      <c r="N212" s="2"/>
      <c r="O212" s="2"/>
      <c r="P212" s="2"/>
      <c r="Q212" s="2"/>
      <c r="R212" s="2"/>
      <c r="S212" s="2"/>
      <c r="T212" s="3"/>
      <c r="U212" s="3"/>
      <c r="V212" s="4"/>
      <c r="W212" s="2"/>
      <c r="X212" s="4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ht="15.75" customHeight="1">
      <c r="A213" s="2"/>
      <c r="B213" s="2"/>
      <c r="C213" s="2"/>
      <c r="D213" s="2"/>
      <c r="E213" s="3"/>
      <c r="F213" s="3"/>
      <c r="G213" s="3"/>
      <c r="H213" s="4"/>
      <c r="I213" s="4"/>
      <c r="J213" s="2"/>
      <c r="K213" s="2"/>
      <c r="L213" s="2"/>
      <c r="M213" s="3"/>
      <c r="N213" s="2"/>
      <c r="O213" s="2"/>
      <c r="P213" s="2"/>
      <c r="Q213" s="2"/>
      <c r="R213" s="2"/>
      <c r="S213" s="2"/>
      <c r="T213" s="3"/>
      <c r="U213" s="3"/>
      <c r="V213" s="4"/>
      <c r="W213" s="2"/>
      <c r="X213" s="4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ht="15.75" customHeight="1">
      <c r="A214" s="2"/>
      <c r="B214" s="2"/>
      <c r="C214" s="2"/>
      <c r="D214" s="2"/>
      <c r="E214" s="3"/>
      <c r="F214" s="3"/>
      <c r="G214" s="3"/>
      <c r="H214" s="4"/>
      <c r="I214" s="4"/>
      <c r="J214" s="2"/>
      <c r="K214" s="2"/>
      <c r="L214" s="2"/>
      <c r="M214" s="3"/>
      <c r="N214" s="2"/>
      <c r="O214" s="2"/>
      <c r="P214" s="2"/>
      <c r="Q214" s="2"/>
      <c r="R214" s="2"/>
      <c r="S214" s="2"/>
      <c r="T214" s="3"/>
      <c r="U214" s="3"/>
      <c r="V214" s="4"/>
      <c r="W214" s="2"/>
      <c r="X214" s="4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ht="15.75" customHeight="1">
      <c r="A215" s="2"/>
      <c r="B215" s="2"/>
      <c r="C215" s="2"/>
      <c r="D215" s="2"/>
      <c r="E215" s="3"/>
      <c r="F215" s="3"/>
      <c r="G215" s="3"/>
      <c r="H215" s="4"/>
      <c r="I215" s="4"/>
      <c r="J215" s="2"/>
      <c r="K215" s="2"/>
      <c r="L215" s="2"/>
      <c r="M215" s="3"/>
      <c r="N215" s="2"/>
      <c r="O215" s="2"/>
      <c r="P215" s="2"/>
      <c r="Q215" s="2"/>
      <c r="R215" s="2"/>
      <c r="S215" s="2"/>
      <c r="T215" s="3"/>
      <c r="U215" s="3"/>
      <c r="V215" s="4"/>
      <c r="W215" s="2"/>
      <c r="X215" s="4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ht="15.75" customHeight="1">
      <c r="A216" s="2"/>
      <c r="B216" s="2"/>
      <c r="C216" s="2"/>
      <c r="D216" s="2"/>
      <c r="E216" s="3"/>
      <c r="F216" s="3"/>
      <c r="G216" s="3"/>
      <c r="H216" s="4"/>
      <c r="I216" s="4"/>
      <c r="J216" s="2"/>
      <c r="K216" s="2"/>
      <c r="L216" s="2"/>
      <c r="M216" s="3"/>
      <c r="N216" s="2"/>
      <c r="O216" s="2"/>
      <c r="P216" s="2"/>
      <c r="Q216" s="2"/>
      <c r="R216" s="2"/>
      <c r="S216" s="2"/>
      <c r="T216" s="3"/>
      <c r="U216" s="3"/>
      <c r="V216" s="4"/>
      <c r="W216" s="2"/>
      <c r="X216" s="4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ht="15.75" customHeight="1">
      <c r="A217" s="2"/>
      <c r="B217" s="2"/>
      <c r="C217" s="2"/>
      <c r="D217" s="2"/>
      <c r="E217" s="3"/>
      <c r="F217" s="3"/>
      <c r="G217" s="3"/>
      <c r="H217" s="4"/>
      <c r="I217" s="4"/>
      <c r="J217" s="2"/>
      <c r="K217" s="2"/>
      <c r="L217" s="2"/>
      <c r="M217" s="3"/>
      <c r="N217" s="2"/>
      <c r="O217" s="2"/>
      <c r="P217" s="2"/>
      <c r="Q217" s="2"/>
      <c r="R217" s="2"/>
      <c r="S217" s="2"/>
      <c r="T217" s="3"/>
      <c r="U217" s="3"/>
      <c r="V217" s="4"/>
      <c r="W217" s="2"/>
      <c r="X217" s="4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ht="15.75" customHeight="1">
      <c r="A218" s="2"/>
      <c r="B218" s="2"/>
      <c r="C218" s="2"/>
      <c r="D218" s="2"/>
      <c r="E218" s="3"/>
      <c r="F218" s="3"/>
      <c r="G218" s="3"/>
      <c r="H218" s="4"/>
      <c r="I218" s="4"/>
      <c r="J218" s="2"/>
      <c r="K218" s="2"/>
      <c r="L218" s="2"/>
      <c r="M218" s="3"/>
      <c r="N218" s="2"/>
      <c r="O218" s="2"/>
      <c r="P218" s="2"/>
      <c r="Q218" s="2"/>
      <c r="R218" s="2"/>
      <c r="S218" s="2"/>
      <c r="T218" s="3"/>
      <c r="U218" s="3"/>
      <c r="V218" s="4"/>
      <c r="W218" s="2"/>
      <c r="X218" s="4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ht="15.75" customHeight="1">
      <c r="A219" s="2"/>
      <c r="B219" s="2"/>
      <c r="C219" s="2"/>
      <c r="D219" s="2"/>
      <c r="E219" s="3"/>
      <c r="F219" s="3"/>
      <c r="G219" s="3"/>
      <c r="H219" s="4"/>
      <c r="I219" s="4"/>
      <c r="J219" s="2"/>
      <c r="K219" s="2"/>
      <c r="L219" s="2"/>
      <c r="M219" s="3"/>
      <c r="N219" s="2"/>
      <c r="O219" s="2"/>
      <c r="P219" s="2"/>
      <c r="Q219" s="2"/>
      <c r="R219" s="2"/>
      <c r="S219" s="2"/>
      <c r="T219" s="3"/>
      <c r="U219" s="3"/>
      <c r="V219" s="4"/>
      <c r="W219" s="2"/>
      <c r="X219" s="4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ht="15.75" customHeight="1">
      <c r="A220" s="2"/>
      <c r="B220" s="2"/>
      <c r="C220" s="2"/>
      <c r="D220" s="2"/>
      <c r="E220" s="3"/>
      <c r="F220" s="3"/>
      <c r="G220" s="3"/>
      <c r="H220" s="4"/>
      <c r="I220" s="4"/>
      <c r="J220" s="2"/>
      <c r="K220" s="2"/>
      <c r="L220" s="2"/>
      <c r="M220" s="3"/>
      <c r="N220" s="2"/>
      <c r="O220" s="2"/>
      <c r="P220" s="2"/>
      <c r="Q220" s="2"/>
      <c r="R220" s="2"/>
      <c r="S220" s="2"/>
      <c r="T220" s="3"/>
      <c r="U220" s="3"/>
      <c r="V220" s="4"/>
      <c r="W220" s="2"/>
      <c r="X220" s="4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ht="15.75" customHeight="1">
      <c r="A221" s="2"/>
      <c r="B221" s="2"/>
      <c r="C221" s="2"/>
      <c r="D221" s="2"/>
      <c r="E221" s="3"/>
      <c r="F221" s="3"/>
      <c r="G221" s="3"/>
      <c r="H221" s="4"/>
      <c r="I221" s="4"/>
      <c r="J221" s="2"/>
      <c r="K221" s="2"/>
      <c r="L221" s="2"/>
      <c r="M221" s="3"/>
      <c r="N221" s="2"/>
      <c r="O221" s="2"/>
      <c r="P221" s="2"/>
      <c r="Q221" s="2"/>
      <c r="R221" s="2"/>
      <c r="S221" s="2"/>
      <c r="T221" s="3"/>
      <c r="U221" s="3"/>
      <c r="V221" s="4"/>
      <c r="W221" s="2"/>
      <c r="X221" s="4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ht="15.75" customHeight="1">
      <c r="A222" s="2"/>
      <c r="B222" s="2"/>
      <c r="C222" s="2"/>
      <c r="D222" s="2"/>
      <c r="E222" s="3"/>
      <c r="F222" s="3"/>
      <c r="G222" s="3"/>
      <c r="H222" s="4"/>
      <c r="I222" s="4"/>
      <c r="J222" s="2"/>
      <c r="K222" s="2"/>
      <c r="L222" s="2"/>
      <c r="M222" s="3"/>
      <c r="N222" s="2"/>
      <c r="O222" s="2"/>
      <c r="P222" s="2"/>
      <c r="Q222" s="2"/>
      <c r="R222" s="2"/>
      <c r="S222" s="2"/>
      <c r="T222" s="3"/>
      <c r="U222" s="3"/>
      <c r="V222" s="4"/>
      <c r="W222" s="2"/>
      <c r="X222" s="4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ht="15.75" customHeight="1">
      <c r="A223" s="2"/>
      <c r="B223" s="2"/>
      <c r="C223" s="2"/>
      <c r="D223" s="2"/>
      <c r="E223" s="3"/>
      <c r="F223" s="3"/>
      <c r="G223" s="3"/>
      <c r="H223" s="4"/>
      <c r="I223" s="4"/>
      <c r="J223" s="2"/>
      <c r="K223" s="2"/>
      <c r="L223" s="2"/>
      <c r="M223" s="3"/>
      <c r="N223" s="2"/>
      <c r="O223" s="2"/>
      <c r="P223" s="2"/>
      <c r="Q223" s="2"/>
      <c r="R223" s="2"/>
      <c r="S223" s="2"/>
      <c r="T223" s="3"/>
      <c r="U223" s="3"/>
      <c r="V223" s="4"/>
      <c r="W223" s="2"/>
      <c r="X223" s="4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ht="15.75" customHeight="1">
      <c r="A224" s="2"/>
      <c r="B224" s="2"/>
      <c r="C224" s="2"/>
      <c r="D224" s="2"/>
      <c r="E224" s="3"/>
      <c r="F224" s="3"/>
      <c r="G224" s="3"/>
      <c r="H224" s="4"/>
      <c r="I224" s="4"/>
      <c r="J224" s="2"/>
      <c r="K224" s="2"/>
      <c r="L224" s="2"/>
      <c r="M224" s="3"/>
      <c r="N224" s="2"/>
      <c r="O224" s="2"/>
      <c r="P224" s="2"/>
      <c r="Q224" s="2"/>
      <c r="R224" s="2"/>
      <c r="S224" s="2"/>
      <c r="T224" s="3"/>
      <c r="U224" s="3"/>
      <c r="V224" s="4"/>
      <c r="W224" s="2"/>
      <c r="X224" s="4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ht="15.75" customHeight="1">
      <c r="A225" s="2"/>
      <c r="B225" s="2"/>
      <c r="C225" s="2"/>
      <c r="D225" s="2"/>
      <c r="E225" s="3"/>
      <c r="F225" s="3"/>
      <c r="G225" s="3"/>
      <c r="H225" s="4"/>
      <c r="I225" s="4"/>
      <c r="J225" s="2"/>
      <c r="K225" s="2"/>
      <c r="L225" s="2"/>
      <c r="M225" s="3"/>
      <c r="N225" s="2"/>
      <c r="O225" s="2"/>
      <c r="P225" s="2"/>
      <c r="Q225" s="2"/>
      <c r="R225" s="2"/>
      <c r="S225" s="2"/>
      <c r="T225" s="3"/>
      <c r="U225" s="3"/>
      <c r="V225" s="4"/>
      <c r="W225" s="2"/>
      <c r="X225" s="4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ht="15.75" customHeight="1">
      <c r="A226" s="2"/>
      <c r="B226" s="2"/>
      <c r="C226" s="2"/>
      <c r="D226" s="2"/>
      <c r="E226" s="3"/>
      <c r="F226" s="3"/>
      <c r="G226" s="3"/>
      <c r="H226" s="4"/>
      <c r="I226" s="4"/>
      <c r="J226" s="2"/>
      <c r="K226" s="2"/>
      <c r="L226" s="2"/>
      <c r="M226" s="3"/>
      <c r="N226" s="2"/>
      <c r="O226" s="2"/>
      <c r="P226" s="2"/>
      <c r="Q226" s="2"/>
      <c r="R226" s="2"/>
      <c r="S226" s="2"/>
      <c r="T226" s="3"/>
      <c r="U226" s="3"/>
      <c r="V226" s="4"/>
      <c r="W226" s="2"/>
      <c r="X226" s="4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ht="15.75" customHeight="1">
      <c r="A227" s="2"/>
      <c r="B227" s="2"/>
      <c r="C227" s="2"/>
      <c r="D227" s="2"/>
      <c r="E227" s="3"/>
      <c r="F227" s="3"/>
      <c r="G227" s="3"/>
      <c r="H227" s="4"/>
      <c r="I227" s="4"/>
      <c r="J227" s="2"/>
      <c r="K227" s="2"/>
      <c r="L227" s="2"/>
      <c r="M227" s="3"/>
      <c r="N227" s="2"/>
      <c r="O227" s="2"/>
      <c r="P227" s="2"/>
      <c r="Q227" s="2"/>
      <c r="R227" s="2"/>
      <c r="S227" s="2"/>
      <c r="T227" s="3"/>
      <c r="U227" s="3"/>
      <c r="V227" s="4"/>
      <c r="W227" s="2"/>
      <c r="X227" s="4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ht="15.75" customHeight="1">
      <c r="A228" s="2"/>
      <c r="B228" s="2"/>
      <c r="C228" s="2"/>
      <c r="D228" s="2"/>
      <c r="E228" s="3"/>
      <c r="F228" s="3"/>
      <c r="G228" s="3"/>
      <c r="H228" s="4"/>
      <c r="I228" s="4"/>
      <c r="J228" s="2"/>
      <c r="K228" s="2"/>
      <c r="L228" s="2"/>
      <c r="M228" s="3"/>
      <c r="N228" s="2"/>
      <c r="O228" s="2"/>
      <c r="P228" s="2"/>
      <c r="Q228" s="2"/>
      <c r="R228" s="2"/>
      <c r="S228" s="2"/>
      <c r="T228" s="3"/>
      <c r="U228" s="3"/>
      <c r="V228" s="4"/>
      <c r="W228" s="2"/>
      <c r="X228" s="4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ht="15.75" customHeight="1">
      <c r="A229" s="2"/>
      <c r="B229" s="2"/>
      <c r="C229" s="2"/>
      <c r="D229" s="2"/>
      <c r="E229" s="3"/>
      <c r="F229" s="3"/>
      <c r="G229" s="3"/>
      <c r="H229" s="4"/>
      <c r="I229" s="4"/>
      <c r="J229" s="2"/>
      <c r="K229" s="2"/>
      <c r="L229" s="2"/>
      <c r="M229" s="3"/>
      <c r="N229" s="2"/>
      <c r="O229" s="2"/>
      <c r="P229" s="2"/>
      <c r="Q229" s="2"/>
      <c r="R229" s="2"/>
      <c r="S229" s="2"/>
      <c r="T229" s="3"/>
      <c r="U229" s="3"/>
      <c r="V229" s="4"/>
      <c r="W229" s="2"/>
      <c r="X229" s="4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ht="15.75" customHeight="1">
      <c r="A230" s="2"/>
      <c r="B230" s="2"/>
      <c r="C230" s="2"/>
      <c r="D230" s="2"/>
      <c r="E230" s="3"/>
      <c r="F230" s="3"/>
      <c r="G230" s="3"/>
      <c r="H230" s="4"/>
      <c r="I230" s="4"/>
      <c r="J230" s="2"/>
      <c r="K230" s="2"/>
      <c r="L230" s="2"/>
      <c r="M230" s="3"/>
      <c r="N230" s="2"/>
      <c r="O230" s="2"/>
      <c r="P230" s="2"/>
      <c r="Q230" s="2"/>
      <c r="R230" s="2"/>
      <c r="S230" s="2"/>
      <c r="T230" s="3"/>
      <c r="U230" s="3"/>
      <c r="V230" s="4"/>
      <c r="W230" s="2"/>
      <c r="X230" s="4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ht="15.75" customHeight="1">
      <c r="A231" s="2"/>
      <c r="B231" s="2"/>
      <c r="C231" s="2"/>
      <c r="D231" s="2"/>
      <c r="E231" s="3"/>
      <c r="F231" s="3"/>
      <c r="G231" s="3"/>
      <c r="H231" s="4"/>
      <c r="I231" s="4"/>
      <c r="J231" s="2"/>
      <c r="K231" s="2"/>
      <c r="L231" s="2"/>
      <c r="M231" s="3"/>
      <c r="N231" s="2"/>
      <c r="O231" s="2"/>
      <c r="P231" s="2"/>
      <c r="Q231" s="2"/>
      <c r="R231" s="2"/>
      <c r="S231" s="2"/>
      <c r="T231" s="3"/>
      <c r="U231" s="3"/>
      <c r="V231" s="4"/>
      <c r="W231" s="2"/>
      <c r="X231" s="4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ht="15.75" customHeight="1">
      <c r="A232" s="2"/>
      <c r="B232" s="2"/>
      <c r="C232" s="2"/>
      <c r="D232" s="2"/>
      <c r="E232" s="3"/>
      <c r="F232" s="3"/>
      <c r="G232" s="3"/>
      <c r="H232" s="4"/>
      <c r="I232" s="4"/>
      <c r="J232" s="2"/>
      <c r="K232" s="2"/>
      <c r="L232" s="2"/>
      <c r="M232" s="3"/>
      <c r="N232" s="2"/>
      <c r="O232" s="2"/>
      <c r="P232" s="2"/>
      <c r="Q232" s="2"/>
      <c r="R232" s="2"/>
      <c r="S232" s="2"/>
      <c r="T232" s="3"/>
      <c r="U232" s="3"/>
      <c r="V232" s="4"/>
      <c r="W232" s="2"/>
      <c r="X232" s="4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ht="15.75" customHeight="1">
      <c r="A233" s="2"/>
      <c r="B233" s="2"/>
      <c r="C233" s="2"/>
      <c r="D233" s="2"/>
      <c r="E233" s="3"/>
      <c r="F233" s="3"/>
      <c r="G233" s="3"/>
      <c r="H233" s="4"/>
      <c r="I233" s="4"/>
      <c r="J233" s="2"/>
      <c r="K233" s="2"/>
      <c r="L233" s="2"/>
      <c r="M233" s="3"/>
      <c r="N233" s="2"/>
      <c r="O233" s="2"/>
      <c r="P233" s="2"/>
      <c r="Q233" s="2"/>
      <c r="R233" s="2"/>
      <c r="S233" s="2"/>
      <c r="T233" s="3"/>
      <c r="U233" s="3"/>
      <c r="V233" s="4"/>
      <c r="W233" s="2"/>
      <c r="X233" s="4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ht="15.75" customHeight="1">
      <c r="A234" s="2"/>
      <c r="B234" s="2"/>
      <c r="C234" s="2"/>
      <c r="D234" s="2"/>
      <c r="E234" s="3"/>
      <c r="F234" s="3"/>
      <c r="G234" s="3"/>
      <c r="H234" s="4"/>
      <c r="I234" s="4"/>
      <c r="J234" s="2"/>
      <c r="K234" s="2"/>
      <c r="L234" s="2"/>
      <c r="M234" s="3"/>
      <c r="N234" s="2"/>
      <c r="O234" s="2"/>
      <c r="P234" s="2"/>
      <c r="Q234" s="2"/>
      <c r="R234" s="2"/>
      <c r="S234" s="2"/>
      <c r="T234" s="3"/>
      <c r="U234" s="3"/>
      <c r="V234" s="4"/>
      <c r="W234" s="2"/>
      <c r="X234" s="4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ht="15.75" customHeight="1">
      <c r="A235" s="2"/>
      <c r="B235" s="2"/>
      <c r="C235" s="2"/>
      <c r="D235" s="2"/>
      <c r="E235" s="3"/>
      <c r="F235" s="3"/>
      <c r="G235" s="3"/>
      <c r="H235" s="4"/>
      <c r="I235" s="4"/>
      <c r="J235" s="2"/>
      <c r="K235" s="2"/>
      <c r="L235" s="2"/>
      <c r="M235" s="3"/>
      <c r="N235" s="2"/>
      <c r="O235" s="2"/>
      <c r="P235" s="2"/>
      <c r="Q235" s="2"/>
      <c r="R235" s="2"/>
      <c r="S235" s="2"/>
      <c r="T235" s="3"/>
      <c r="U235" s="3"/>
      <c r="V235" s="4"/>
      <c r="W235" s="2"/>
      <c r="X235" s="4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ht="15.75" customHeight="1">
      <c r="A236" s="2"/>
      <c r="B236" s="2"/>
      <c r="C236" s="2"/>
      <c r="D236" s="2"/>
      <c r="E236" s="3"/>
      <c r="F236" s="3"/>
      <c r="G236" s="3"/>
      <c r="H236" s="4"/>
      <c r="I236" s="4"/>
      <c r="J236" s="2"/>
      <c r="K236" s="2"/>
      <c r="L236" s="2"/>
      <c r="M236" s="3"/>
      <c r="N236" s="2"/>
      <c r="O236" s="2"/>
      <c r="P236" s="2"/>
      <c r="Q236" s="2"/>
      <c r="R236" s="2"/>
      <c r="S236" s="2"/>
      <c r="T236" s="3"/>
      <c r="U236" s="3"/>
      <c r="V236" s="4"/>
      <c r="W236" s="2"/>
      <c r="X236" s="4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ht="15.75" customHeight="1">
      <c r="A237" s="2"/>
      <c r="B237" s="2"/>
      <c r="C237" s="2"/>
      <c r="D237" s="2"/>
      <c r="E237" s="3"/>
      <c r="F237" s="3"/>
      <c r="G237" s="3"/>
      <c r="H237" s="4"/>
      <c r="I237" s="4"/>
      <c r="J237" s="2"/>
      <c r="K237" s="2"/>
      <c r="L237" s="2"/>
      <c r="M237" s="3"/>
      <c r="N237" s="2"/>
      <c r="O237" s="2"/>
      <c r="P237" s="2"/>
      <c r="Q237" s="2"/>
      <c r="R237" s="2"/>
      <c r="S237" s="2"/>
      <c r="T237" s="3"/>
      <c r="U237" s="3"/>
      <c r="V237" s="4"/>
      <c r="W237" s="2"/>
      <c r="X237" s="4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ht="15.75" customHeight="1">
      <c r="A238" s="2"/>
      <c r="B238" s="2"/>
      <c r="C238" s="2"/>
      <c r="D238" s="2"/>
      <c r="E238" s="3"/>
      <c r="F238" s="3"/>
      <c r="G238" s="3"/>
      <c r="H238" s="4"/>
      <c r="I238" s="4"/>
      <c r="J238" s="2"/>
      <c r="K238" s="2"/>
      <c r="L238" s="2"/>
      <c r="M238" s="3"/>
      <c r="N238" s="2"/>
      <c r="O238" s="2"/>
      <c r="P238" s="2"/>
      <c r="Q238" s="2"/>
      <c r="R238" s="2"/>
      <c r="S238" s="2"/>
      <c r="T238" s="3"/>
      <c r="U238" s="3"/>
      <c r="V238" s="4"/>
      <c r="W238" s="2"/>
      <c r="X238" s="4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ht="15.75" customHeight="1">
      <c r="A239" s="2"/>
      <c r="B239" s="2"/>
      <c r="C239" s="2"/>
      <c r="D239" s="2"/>
      <c r="E239" s="3"/>
      <c r="F239" s="3"/>
      <c r="G239" s="3"/>
      <c r="H239" s="4"/>
      <c r="I239" s="4"/>
      <c r="J239" s="2"/>
      <c r="K239" s="2"/>
      <c r="L239" s="2"/>
      <c r="M239" s="3"/>
      <c r="N239" s="2"/>
      <c r="O239" s="2"/>
      <c r="P239" s="2"/>
      <c r="Q239" s="2"/>
      <c r="R239" s="2"/>
      <c r="S239" s="2"/>
      <c r="T239" s="3"/>
      <c r="U239" s="3"/>
      <c r="V239" s="4"/>
      <c r="W239" s="2"/>
      <c r="X239" s="4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ht="15.75" customHeight="1">
      <c r="A240" s="2"/>
      <c r="B240" s="2"/>
      <c r="C240" s="2"/>
      <c r="D240" s="2"/>
      <c r="E240" s="3"/>
      <c r="F240" s="3"/>
      <c r="G240" s="3"/>
      <c r="H240" s="4"/>
      <c r="I240" s="4"/>
      <c r="J240" s="2"/>
      <c r="K240" s="2"/>
      <c r="L240" s="2"/>
      <c r="M240" s="3"/>
      <c r="N240" s="2"/>
      <c r="O240" s="2"/>
      <c r="P240" s="2"/>
      <c r="Q240" s="2"/>
      <c r="R240" s="2"/>
      <c r="S240" s="2"/>
      <c r="T240" s="3"/>
      <c r="U240" s="3"/>
      <c r="V240" s="4"/>
      <c r="W240" s="2"/>
      <c r="X240" s="4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ht="15.75" customHeight="1">
      <c r="A241" s="2"/>
      <c r="B241" s="2"/>
      <c r="C241" s="2"/>
      <c r="D241" s="2"/>
      <c r="E241" s="3"/>
      <c r="F241" s="3"/>
      <c r="G241" s="3"/>
      <c r="H241" s="4"/>
      <c r="I241" s="4"/>
      <c r="J241" s="2"/>
      <c r="K241" s="2"/>
      <c r="L241" s="2"/>
      <c r="M241" s="3"/>
      <c r="N241" s="2"/>
      <c r="O241" s="2"/>
      <c r="P241" s="2"/>
      <c r="Q241" s="2"/>
      <c r="R241" s="2"/>
      <c r="S241" s="2"/>
      <c r="T241" s="3"/>
      <c r="U241" s="3"/>
      <c r="V241" s="4"/>
      <c r="W241" s="2"/>
      <c r="X241" s="4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ht="15.75" customHeight="1">
      <c r="A242" s="2"/>
      <c r="B242" s="2"/>
      <c r="C242" s="2"/>
      <c r="D242" s="2"/>
      <c r="E242" s="3"/>
      <c r="F242" s="3"/>
      <c r="G242" s="3"/>
      <c r="H242" s="4"/>
      <c r="I242" s="4"/>
      <c r="J242" s="2"/>
      <c r="K242" s="2"/>
      <c r="L242" s="2"/>
      <c r="M242" s="3"/>
      <c r="N242" s="2"/>
      <c r="O242" s="2"/>
      <c r="P242" s="2"/>
      <c r="Q242" s="2"/>
      <c r="R242" s="2"/>
      <c r="S242" s="2"/>
      <c r="T242" s="3"/>
      <c r="U242" s="3"/>
      <c r="V242" s="4"/>
      <c r="W242" s="2"/>
      <c r="X242" s="4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ht="15.75" customHeight="1">
      <c r="A243" s="2"/>
      <c r="B243" s="2"/>
      <c r="C243" s="2"/>
      <c r="D243" s="2"/>
      <c r="E243" s="3"/>
      <c r="F243" s="3"/>
      <c r="G243" s="3"/>
      <c r="H243" s="4"/>
      <c r="I243" s="4"/>
      <c r="J243" s="2"/>
      <c r="K243" s="2"/>
      <c r="L243" s="2"/>
      <c r="M243" s="3"/>
      <c r="N243" s="2"/>
      <c r="O243" s="2"/>
      <c r="P243" s="2"/>
      <c r="Q243" s="2"/>
      <c r="R243" s="2"/>
      <c r="S243" s="2"/>
      <c r="T243" s="3"/>
      <c r="U243" s="3"/>
      <c r="V243" s="4"/>
      <c r="W243" s="2"/>
      <c r="X243" s="4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ht="15.75" customHeight="1">
      <c r="A244" s="2"/>
      <c r="B244" s="2"/>
      <c r="C244" s="2"/>
      <c r="D244" s="2"/>
      <c r="E244" s="3"/>
      <c r="F244" s="3"/>
      <c r="G244" s="3"/>
      <c r="H244" s="4"/>
      <c r="I244" s="4"/>
      <c r="J244" s="2"/>
      <c r="K244" s="2"/>
      <c r="L244" s="2"/>
      <c r="M244" s="3"/>
      <c r="N244" s="2"/>
      <c r="O244" s="2"/>
      <c r="P244" s="2"/>
      <c r="Q244" s="2"/>
      <c r="R244" s="2"/>
      <c r="S244" s="2"/>
      <c r="T244" s="3"/>
      <c r="U244" s="3"/>
      <c r="V244" s="4"/>
      <c r="W244" s="2"/>
      <c r="X244" s="4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ht="15.75" customHeight="1">
      <c r="A245" s="2"/>
      <c r="B245" s="2"/>
      <c r="C245" s="2"/>
      <c r="D245" s="2"/>
      <c r="E245" s="3"/>
      <c r="F245" s="3"/>
      <c r="G245" s="3"/>
      <c r="H245" s="4"/>
      <c r="I245" s="4"/>
      <c r="J245" s="2"/>
      <c r="K245" s="2"/>
      <c r="L245" s="2"/>
      <c r="M245" s="3"/>
      <c r="N245" s="2"/>
      <c r="O245" s="2"/>
      <c r="P245" s="2"/>
      <c r="Q245" s="2"/>
      <c r="R245" s="2"/>
      <c r="S245" s="2"/>
      <c r="T245" s="3"/>
      <c r="U245" s="3"/>
      <c r="V245" s="4"/>
      <c r="W245" s="2"/>
      <c r="X245" s="4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ht="15.75" customHeight="1">
      <c r="A246" s="2"/>
      <c r="B246" s="2"/>
      <c r="C246" s="2"/>
      <c r="D246" s="2"/>
      <c r="E246" s="3"/>
      <c r="F246" s="3"/>
      <c r="G246" s="3"/>
      <c r="H246" s="4"/>
      <c r="I246" s="4"/>
      <c r="J246" s="2"/>
      <c r="K246" s="2"/>
      <c r="L246" s="2"/>
      <c r="M246" s="3"/>
      <c r="N246" s="2"/>
      <c r="O246" s="2"/>
      <c r="P246" s="2"/>
      <c r="Q246" s="2"/>
      <c r="R246" s="2"/>
      <c r="S246" s="2"/>
      <c r="T246" s="3"/>
      <c r="U246" s="3"/>
      <c r="V246" s="4"/>
      <c r="W246" s="2"/>
      <c r="X246" s="4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ht="15.75" customHeight="1">
      <c r="A247" s="2"/>
      <c r="B247" s="2"/>
      <c r="C247" s="2"/>
      <c r="D247" s="2"/>
      <c r="E247" s="3"/>
      <c r="F247" s="3"/>
      <c r="G247" s="3"/>
      <c r="H247" s="4"/>
      <c r="I247" s="4"/>
      <c r="J247" s="2"/>
      <c r="K247" s="2"/>
      <c r="L247" s="2"/>
      <c r="M247" s="3"/>
      <c r="N247" s="2"/>
      <c r="O247" s="2"/>
      <c r="P247" s="2"/>
      <c r="Q247" s="2"/>
      <c r="R247" s="2"/>
      <c r="S247" s="2"/>
      <c r="T247" s="3"/>
      <c r="U247" s="3"/>
      <c r="V247" s="4"/>
      <c r="W247" s="2"/>
      <c r="X247" s="4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ht="15.75" customHeight="1">
      <c r="A248" s="2"/>
      <c r="B248" s="2"/>
      <c r="C248" s="2"/>
      <c r="D248" s="2"/>
      <c r="E248" s="3"/>
      <c r="F248" s="3"/>
      <c r="G248" s="3"/>
      <c r="H248" s="4"/>
      <c r="I248" s="4"/>
      <c r="J248" s="2"/>
      <c r="K248" s="2"/>
      <c r="L248" s="2"/>
      <c r="M248" s="3"/>
      <c r="N248" s="2"/>
      <c r="O248" s="2"/>
      <c r="P248" s="2"/>
      <c r="Q248" s="2"/>
      <c r="R248" s="2"/>
      <c r="S248" s="2"/>
      <c r="T248" s="3"/>
      <c r="U248" s="3"/>
      <c r="V248" s="4"/>
      <c r="W248" s="2"/>
      <c r="X248" s="4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ht="15.75" customHeight="1">
      <c r="A249" s="2"/>
      <c r="B249" s="2"/>
      <c r="C249" s="2"/>
      <c r="D249" s="2"/>
      <c r="E249" s="3"/>
      <c r="F249" s="3"/>
      <c r="G249" s="3"/>
      <c r="H249" s="4"/>
      <c r="I249" s="4"/>
      <c r="J249" s="2"/>
      <c r="K249" s="2"/>
      <c r="L249" s="2"/>
      <c r="M249" s="3"/>
      <c r="N249" s="2"/>
      <c r="O249" s="2"/>
      <c r="P249" s="2"/>
      <c r="Q249" s="2"/>
      <c r="R249" s="2"/>
      <c r="S249" s="2"/>
      <c r="T249" s="3"/>
      <c r="U249" s="3"/>
      <c r="V249" s="4"/>
      <c r="W249" s="2"/>
      <c r="X249" s="4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ht="15.75" customHeight="1">
      <c r="A250" s="2"/>
      <c r="B250" s="2"/>
      <c r="C250" s="2"/>
      <c r="D250" s="2"/>
      <c r="E250" s="3"/>
      <c r="F250" s="3"/>
      <c r="G250" s="3"/>
      <c r="H250" s="4"/>
      <c r="I250" s="4"/>
      <c r="J250" s="2"/>
      <c r="K250" s="2"/>
      <c r="L250" s="2"/>
      <c r="M250" s="3"/>
      <c r="N250" s="2"/>
      <c r="O250" s="2"/>
      <c r="P250" s="2"/>
      <c r="Q250" s="2"/>
      <c r="R250" s="2"/>
      <c r="S250" s="2"/>
      <c r="T250" s="3"/>
      <c r="U250" s="3"/>
      <c r="V250" s="4"/>
      <c r="W250" s="2"/>
      <c r="X250" s="4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ht="15.75" customHeight="1">
      <c r="A251" s="2"/>
      <c r="B251" s="2"/>
      <c r="C251" s="2"/>
      <c r="D251" s="2"/>
      <c r="E251" s="3"/>
      <c r="F251" s="3"/>
      <c r="G251" s="3"/>
      <c r="H251" s="4"/>
      <c r="I251" s="4"/>
      <c r="J251" s="2"/>
      <c r="K251" s="2"/>
      <c r="L251" s="2"/>
      <c r="M251" s="3"/>
      <c r="N251" s="2"/>
      <c r="O251" s="2"/>
      <c r="P251" s="2"/>
      <c r="Q251" s="2"/>
      <c r="R251" s="2"/>
      <c r="S251" s="2"/>
      <c r="T251" s="3"/>
      <c r="U251" s="3"/>
      <c r="V251" s="4"/>
      <c r="W251" s="2"/>
      <c r="X251" s="4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ht="15.75" customHeight="1">
      <c r="A252" s="2"/>
      <c r="B252" s="2"/>
      <c r="C252" s="2"/>
      <c r="D252" s="2"/>
      <c r="E252" s="3"/>
      <c r="F252" s="3"/>
      <c r="G252" s="3"/>
      <c r="H252" s="4"/>
      <c r="I252" s="4"/>
      <c r="J252" s="2"/>
      <c r="K252" s="2"/>
      <c r="L252" s="2"/>
      <c r="M252" s="3"/>
      <c r="N252" s="2"/>
      <c r="O252" s="2"/>
      <c r="P252" s="2"/>
      <c r="Q252" s="2"/>
      <c r="R252" s="2"/>
      <c r="S252" s="2"/>
      <c r="T252" s="3"/>
      <c r="U252" s="3"/>
      <c r="V252" s="4"/>
      <c r="W252" s="2"/>
      <c r="X252" s="4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ht="15.75" customHeight="1">
      <c r="A253" s="2"/>
      <c r="B253" s="2"/>
      <c r="C253" s="2"/>
      <c r="D253" s="2"/>
      <c r="E253" s="3"/>
      <c r="F253" s="3"/>
      <c r="G253" s="3"/>
      <c r="H253" s="4"/>
      <c r="I253" s="4"/>
      <c r="J253" s="2"/>
      <c r="K253" s="2"/>
      <c r="L253" s="2"/>
      <c r="M253" s="3"/>
      <c r="N253" s="2"/>
      <c r="O253" s="2"/>
      <c r="P253" s="2"/>
      <c r="Q253" s="2"/>
      <c r="R253" s="2"/>
      <c r="S253" s="2"/>
      <c r="T253" s="3"/>
      <c r="U253" s="3"/>
      <c r="V253" s="4"/>
      <c r="W253" s="2"/>
      <c r="X253" s="4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ht="15.75" customHeight="1">
      <c r="A254" s="2"/>
      <c r="B254" s="2"/>
      <c r="C254" s="2"/>
      <c r="D254" s="2"/>
      <c r="E254" s="3"/>
      <c r="F254" s="3"/>
      <c r="G254" s="3"/>
      <c r="H254" s="4"/>
      <c r="I254" s="4"/>
      <c r="J254" s="2"/>
      <c r="K254" s="2"/>
      <c r="L254" s="2"/>
      <c r="M254" s="3"/>
      <c r="N254" s="2"/>
      <c r="O254" s="2"/>
      <c r="P254" s="2"/>
      <c r="Q254" s="2"/>
      <c r="R254" s="2"/>
      <c r="S254" s="2"/>
      <c r="T254" s="3"/>
      <c r="U254" s="3"/>
      <c r="V254" s="4"/>
      <c r="W254" s="2"/>
      <c r="X254" s="4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ht="15.75" customHeight="1">
      <c r="A255" s="2"/>
      <c r="B255" s="2"/>
      <c r="C255" s="2"/>
      <c r="D255" s="2"/>
      <c r="E255" s="3"/>
      <c r="F255" s="3"/>
      <c r="G255" s="3"/>
      <c r="H255" s="4"/>
      <c r="I255" s="4"/>
      <c r="J255" s="2"/>
      <c r="K255" s="2"/>
      <c r="L255" s="2"/>
      <c r="M255" s="3"/>
      <c r="N255" s="2"/>
      <c r="O255" s="2"/>
      <c r="P255" s="2"/>
      <c r="Q255" s="2"/>
      <c r="R255" s="2"/>
      <c r="S255" s="2"/>
      <c r="T255" s="3"/>
      <c r="U255" s="3"/>
      <c r="V255" s="4"/>
      <c r="W255" s="2"/>
      <c r="X255" s="4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ht="15.75" customHeight="1">
      <c r="A256" s="2"/>
      <c r="B256" s="2"/>
      <c r="C256" s="2"/>
      <c r="D256" s="2"/>
      <c r="E256" s="3"/>
      <c r="F256" s="3"/>
      <c r="G256" s="3"/>
      <c r="H256" s="4"/>
      <c r="I256" s="4"/>
      <c r="J256" s="2"/>
      <c r="K256" s="2"/>
      <c r="L256" s="2"/>
      <c r="M256" s="3"/>
      <c r="N256" s="2"/>
      <c r="O256" s="2"/>
      <c r="P256" s="2"/>
      <c r="Q256" s="2"/>
      <c r="R256" s="2"/>
      <c r="S256" s="2"/>
      <c r="T256" s="3"/>
      <c r="U256" s="3"/>
      <c r="V256" s="4"/>
      <c r="W256" s="2"/>
      <c r="X256" s="4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ht="15.75" customHeight="1">
      <c r="A257" s="2"/>
      <c r="B257" s="2"/>
      <c r="C257" s="2"/>
      <c r="D257" s="2"/>
      <c r="E257" s="3"/>
      <c r="F257" s="3"/>
      <c r="G257" s="3"/>
      <c r="H257" s="4"/>
      <c r="I257" s="4"/>
      <c r="J257" s="2"/>
      <c r="K257" s="2"/>
      <c r="L257" s="2"/>
      <c r="M257" s="3"/>
      <c r="N257" s="2"/>
      <c r="O257" s="2"/>
      <c r="P257" s="2"/>
      <c r="Q257" s="2"/>
      <c r="R257" s="2"/>
      <c r="S257" s="2"/>
      <c r="T257" s="3"/>
      <c r="U257" s="3"/>
      <c r="V257" s="4"/>
      <c r="W257" s="2"/>
      <c r="X257" s="4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ht="15.75" customHeight="1">
      <c r="A258" s="2"/>
      <c r="B258" s="2"/>
      <c r="C258" s="2"/>
      <c r="D258" s="2"/>
      <c r="E258" s="3"/>
      <c r="F258" s="3"/>
      <c r="G258" s="3"/>
      <c r="H258" s="4"/>
      <c r="I258" s="4"/>
      <c r="J258" s="2"/>
      <c r="K258" s="2"/>
      <c r="L258" s="2"/>
      <c r="M258" s="3"/>
      <c r="N258" s="2"/>
      <c r="O258" s="2"/>
      <c r="P258" s="2"/>
      <c r="Q258" s="2"/>
      <c r="R258" s="2"/>
      <c r="S258" s="2"/>
      <c r="T258" s="3"/>
      <c r="U258" s="3"/>
      <c r="V258" s="4"/>
      <c r="W258" s="2"/>
      <c r="X258" s="4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ht="15.75" customHeight="1">
      <c r="A259" s="2"/>
      <c r="B259" s="2"/>
      <c r="C259" s="2"/>
      <c r="D259" s="2"/>
      <c r="E259" s="3"/>
      <c r="F259" s="3"/>
      <c r="G259" s="3"/>
      <c r="H259" s="4"/>
      <c r="I259" s="4"/>
      <c r="J259" s="2"/>
      <c r="K259" s="2"/>
      <c r="L259" s="2"/>
      <c r="M259" s="3"/>
      <c r="N259" s="2"/>
      <c r="O259" s="2"/>
      <c r="P259" s="2"/>
      <c r="Q259" s="2"/>
      <c r="R259" s="2"/>
      <c r="S259" s="2"/>
      <c r="T259" s="3"/>
      <c r="U259" s="3"/>
      <c r="V259" s="4"/>
      <c r="W259" s="2"/>
      <c r="X259" s="4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ht="15.75" customHeight="1">
      <c r="A260" s="2"/>
      <c r="B260" s="2"/>
      <c r="C260" s="2"/>
      <c r="D260" s="2"/>
      <c r="E260" s="3"/>
      <c r="F260" s="3"/>
      <c r="G260" s="3"/>
      <c r="H260" s="4"/>
      <c r="I260" s="4"/>
      <c r="J260" s="2"/>
      <c r="K260" s="2"/>
      <c r="L260" s="2"/>
      <c r="M260" s="3"/>
      <c r="N260" s="2"/>
      <c r="O260" s="2"/>
      <c r="P260" s="2"/>
      <c r="Q260" s="2"/>
      <c r="R260" s="2"/>
      <c r="S260" s="2"/>
      <c r="T260" s="3"/>
      <c r="U260" s="3"/>
      <c r="V260" s="4"/>
      <c r="W260" s="2"/>
      <c r="X260" s="4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ht="15.75" customHeight="1">
      <c r="A261" s="2"/>
      <c r="B261" s="2"/>
      <c r="C261" s="2"/>
      <c r="D261" s="2"/>
      <c r="E261" s="3"/>
      <c r="F261" s="3"/>
      <c r="G261" s="3"/>
      <c r="H261" s="4"/>
      <c r="I261" s="4"/>
      <c r="J261" s="2"/>
      <c r="K261" s="2"/>
      <c r="L261" s="2"/>
      <c r="M261" s="3"/>
      <c r="N261" s="2"/>
      <c r="O261" s="2"/>
      <c r="P261" s="2"/>
      <c r="Q261" s="2"/>
      <c r="R261" s="2"/>
      <c r="S261" s="2"/>
      <c r="T261" s="3"/>
      <c r="U261" s="3"/>
      <c r="V261" s="4"/>
      <c r="W261" s="2"/>
      <c r="X261" s="4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ht="15.75" customHeight="1">
      <c r="A262" s="2"/>
      <c r="B262" s="2"/>
      <c r="C262" s="2"/>
      <c r="D262" s="2"/>
      <c r="E262" s="3"/>
      <c r="F262" s="3"/>
      <c r="G262" s="3"/>
      <c r="H262" s="4"/>
      <c r="I262" s="4"/>
      <c r="J262" s="2"/>
      <c r="K262" s="2"/>
      <c r="L262" s="2"/>
      <c r="M262" s="3"/>
      <c r="N262" s="2"/>
      <c r="O262" s="2"/>
      <c r="P262" s="2"/>
      <c r="Q262" s="2"/>
      <c r="R262" s="2"/>
      <c r="S262" s="2"/>
      <c r="T262" s="3"/>
      <c r="U262" s="3"/>
      <c r="V262" s="4"/>
      <c r="W262" s="2"/>
      <c r="X262" s="4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ht="15.75" customHeight="1">
      <c r="A263" s="2"/>
      <c r="B263" s="2"/>
      <c r="C263" s="2"/>
      <c r="D263" s="2"/>
      <c r="E263" s="3"/>
      <c r="F263" s="3"/>
      <c r="G263" s="3"/>
      <c r="H263" s="4"/>
      <c r="I263" s="4"/>
      <c r="J263" s="2"/>
      <c r="K263" s="2"/>
      <c r="L263" s="2"/>
      <c r="M263" s="3"/>
      <c r="N263" s="2"/>
      <c r="O263" s="2"/>
      <c r="P263" s="2"/>
      <c r="Q263" s="2"/>
      <c r="R263" s="2"/>
      <c r="S263" s="2"/>
      <c r="T263" s="3"/>
      <c r="U263" s="3"/>
      <c r="V263" s="4"/>
      <c r="W263" s="2"/>
      <c r="X263" s="4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ht="15.75" customHeight="1">
      <c r="A264" s="2"/>
      <c r="B264" s="2"/>
      <c r="C264" s="2"/>
      <c r="D264" s="2"/>
      <c r="E264" s="3"/>
      <c r="F264" s="3"/>
      <c r="G264" s="3"/>
      <c r="H264" s="4"/>
      <c r="I264" s="4"/>
      <c r="J264" s="2"/>
      <c r="K264" s="2"/>
      <c r="L264" s="2"/>
      <c r="M264" s="3"/>
      <c r="N264" s="2"/>
      <c r="O264" s="2"/>
      <c r="P264" s="2"/>
      <c r="Q264" s="2"/>
      <c r="R264" s="2"/>
      <c r="S264" s="2"/>
      <c r="T264" s="3"/>
      <c r="U264" s="3"/>
      <c r="V264" s="4"/>
      <c r="W264" s="2"/>
      <c r="X264" s="4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ht="15.75" customHeight="1">
      <c r="A265" s="2"/>
      <c r="B265" s="2"/>
      <c r="C265" s="2"/>
      <c r="D265" s="2"/>
      <c r="E265" s="3"/>
      <c r="F265" s="3"/>
      <c r="G265" s="3"/>
      <c r="H265" s="4"/>
      <c r="I265" s="4"/>
      <c r="J265" s="2"/>
      <c r="K265" s="2"/>
      <c r="L265" s="2"/>
      <c r="M265" s="3"/>
      <c r="N265" s="2"/>
      <c r="O265" s="2"/>
      <c r="P265" s="2"/>
      <c r="Q265" s="2"/>
      <c r="R265" s="2"/>
      <c r="S265" s="2"/>
      <c r="T265" s="3"/>
      <c r="U265" s="3"/>
      <c r="V265" s="4"/>
      <c r="W265" s="2"/>
      <c r="X265" s="4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ht="15.75" customHeight="1">
      <c r="A266" s="2"/>
      <c r="B266" s="2"/>
      <c r="C266" s="2"/>
      <c r="D266" s="2"/>
      <c r="E266" s="3"/>
      <c r="F266" s="3"/>
      <c r="G266" s="3"/>
      <c r="H266" s="4"/>
      <c r="I266" s="4"/>
      <c r="J266" s="2"/>
      <c r="K266" s="2"/>
      <c r="L266" s="2"/>
      <c r="M266" s="3"/>
      <c r="N266" s="2"/>
      <c r="O266" s="2"/>
      <c r="P266" s="2"/>
      <c r="Q266" s="2"/>
      <c r="R266" s="2"/>
      <c r="S266" s="2"/>
      <c r="T266" s="3"/>
      <c r="U266" s="3"/>
      <c r="V266" s="4"/>
      <c r="W266" s="2"/>
      <c r="X266" s="4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ht="15.75" customHeight="1">
      <c r="A267" s="2"/>
      <c r="B267" s="2"/>
      <c r="C267" s="2"/>
      <c r="D267" s="2"/>
      <c r="E267" s="3"/>
      <c r="F267" s="3"/>
      <c r="G267" s="3"/>
      <c r="H267" s="4"/>
      <c r="I267" s="4"/>
      <c r="J267" s="2"/>
      <c r="K267" s="2"/>
      <c r="L267" s="2"/>
      <c r="M267" s="3"/>
      <c r="N267" s="2"/>
      <c r="O267" s="2"/>
      <c r="P267" s="2"/>
      <c r="Q267" s="2"/>
      <c r="R267" s="2"/>
      <c r="S267" s="2"/>
      <c r="T267" s="3"/>
      <c r="U267" s="3"/>
      <c r="V267" s="4"/>
      <c r="W267" s="2"/>
      <c r="X267" s="4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ht="15.75" customHeight="1">
      <c r="A268" s="2"/>
      <c r="B268" s="2"/>
      <c r="C268" s="2"/>
      <c r="D268" s="2"/>
      <c r="E268" s="3"/>
      <c r="F268" s="3"/>
      <c r="G268" s="3"/>
      <c r="H268" s="4"/>
      <c r="I268" s="4"/>
      <c r="J268" s="2"/>
      <c r="K268" s="2"/>
      <c r="L268" s="2"/>
      <c r="M268" s="3"/>
      <c r="N268" s="2"/>
      <c r="O268" s="2"/>
      <c r="P268" s="2"/>
      <c r="Q268" s="2"/>
      <c r="R268" s="2"/>
      <c r="S268" s="2"/>
      <c r="T268" s="3"/>
      <c r="U268" s="3"/>
      <c r="V268" s="4"/>
      <c r="W268" s="2"/>
      <c r="X268" s="4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ht="15.75" customHeight="1">
      <c r="A269" s="2"/>
      <c r="B269" s="2"/>
      <c r="C269" s="2"/>
      <c r="D269" s="2"/>
      <c r="E269" s="3"/>
      <c r="F269" s="3"/>
      <c r="G269" s="3"/>
      <c r="H269" s="4"/>
      <c r="I269" s="4"/>
      <c r="J269" s="2"/>
      <c r="K269" s="2"/>
      <c r="L269" s="2"/>
      <c r="M269" s="3"/>
      <c r="N269" s="2"/>
      <c r="O269" s="2"/>
      <c r="P269" s="2"/>
      <c r="Q269" s="2"/>
      <c r="R269" s="2"/>
      <c r="S269" s="2"/>
      <c r="T269" s="3"/>
      <c r="U269" s="3"/>
      <c r="V269" s="4"/>
      <c r="W269" s="2"/>
      <c r="X269" s="4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ht="15.75" customHeight="1">
      <c r="A270" s="2"/>
      <c r="B270" s="2"/>
      <c r="C270" s="2"/>
      <c r="D270" s="2"/>
      <c r="E270" s="3"/>
      <c r="F270" s="3"/>
      <c r="G270" s="3"/>
      <c r="H270" s="4"/>
      <c r="I270" s="4"/>
      <c r="J270" s="2"/>
      <c r="K270" s="2"/>
      <c r="L270" s="2"/>
      <c r="M270" s="3"/>
      <c r="N270" s="2"/>
      <c r="O270" s="2"/>
      <c r="P270" s="2"/>
      <c r="Q270" s="2"/>
      <c r="R270" s="2"/>
      <c r="S270" s="2"/>
      <c r="T270" s="3"/>
      <c r="U270" s="3"/>
      <c r="V270" s="4"/>
      <c r="W270" s="2"/>
      <c r="X270" s="4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ht="15.75" customHeight="1">
      <c r="A271" s="2"/>
      <c r="B271" s="2"/>
      <c r="C271" s="2"/>
      <c r="D271" s="2"/>
      <c r="E271" s="3"/>
      <c r="F271" s="3"/>
      <c r="G271" s="3"/>
      <c r="H271" s="4"/>
      <c r="I271" s="4"/>
      <c r="J271" s="2"/>
      <c r="K271" s="2"/>
      <c r="L271" s="2"/>
      <c r="M271" s="3"/>
      <c r="N271" s="2"/>
      <c r="O271" s="2"/>
      <c r="P271" s="2"/>
      <c r="Q271" s="2"/>
      <c r="R271" s="2"/>
      <c r="S271" s="2"/>
      <c r="T271" s="3"/>
      <c r="U271" s="3"/>
      <c r="V271" s="4"/>
      <c r="W271" s="2"/>
      <c r="X271" s="4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ht="15.75" customHeight="1">
      <c r="A272" s="2"/>
      <c r="B272" s="2"/>
      <c r="C272" s="2"/>
      <c r="D272" s="2"/>
      <c r="E272" s="3"/>
      <c r="F272" s="3"/>
      <c r="G272" s="3"/>
      <c r="H272" s="4"/>
      <c r="I272" s="4"/>
      <c r="J272" s="2"/>
      <c r="K272" s="2"/>
      <c r="L272" s="2"/>
      <c r="M272" s="3"/>
      <c r="N272" s="2"/>
      <c r="O272" s="2"/>
      <c r="P272" s="2"/>
      <c r="Q272" s="2"/>
      <c r="R272" s="2"/>
      <c r="S272" s="2"/>
      <c r="T272" s="3"/>
      <c r="U272" s="3"/>
      <c r="V272" s="4"/>
      <c r="W272" s="2"/>
      <c r="X272" s="4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ht="15.75" customHeight="1">
      <c r="A273" s="2"/>
      <c r="B273" s="2"/>
      <c r="C273" s="2"/>
      <c r="D273" s="2"/>
      <c r="E273" s="3"/>
      <c r="F273" s="3"/>
      <c r="G273" s="3"/>
      <c r="H273" s="4"/>
      <c r="I273" s="4"/>
      <c r="J273" s="2"/>
      <c r="K273" s="2"/>
      <c r="L273" s="2"/>
      <c r="M273" s="3"/>
      <c r="N273" s="2"/>
      <c r="O273" s="2"/>
      <c r="P273" s="2"/>
      <c r="Q273" s="2"/>
      <c r="R273" s="2"/>
      <c r="S273" s="2"/>
      <c r="T273" s="3"/>
      <c r="U273" s="3"/>
      <c r="V273" s="4"/>
      <c r="W273" s="2"/>
      <c r="X273" s="4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ht="15.75" customHeight="1">
      <c r="A274" s="2"/>
      <c r="B274" s="2"/>
      <c r="C274" s="2"/>
      <c r="D274" s="2"/>
      <c r="E274" s="3"/>
      <c r="F274" s="3"/>
      <c r="G274" s="3"/>
      <c r="H274" s="4"/>
      <c r="I274" s="4"/>
      <c r="J274" s="2"/>
      <c r="K274" s="2"/>
      <c r="L274" s="2"/>
      <c r="M274" s="3"/>
      <c r="N274" s="2"/>
      <c r="O274" s="2"/>
      <c r="P274" s="2"/>
      <c r="Q274" s="2"/>
      <c r="R274" s="2"/>
      <c r="S274" s="2"/>
      <c r="T274" s="3"/>
      <c r="U274" s="3"/>
      <c r="V274" s="4"/>
      <c r="W274" s="2"/>
      <c r="X274" s="4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ht="15.75" customHeight="1">
      <c r="A275" s="2"/>
      <c r="B275" s="2"/>
      <c r="C275" s="2"/>
      <c r="D275" s="2"/>
      <c r="E275" s="3"/>
      <c r="F275" s="3"/>
      <c r="G275" s="3"/>
      <c r="H275" s="4"/>
      <c r="I275" s="4"/>
      <c r="J275" s="2"/>
      <c r="K275" s="2"/>
      <c r="L275" s="2"/>
      <c r="M275" s="3"/>
      <c r="N275" s="2"/>
      <c r="O275" s="2"/>
      <c r="P275" s="2"/>
      <c r="Q275" s="2"/>
      <c r="R275" s="2"/>
      <c r="S275" s="2"/>
      <c r="T275" s="3"/>
      <c r="U275" s="3"/>
      <c r="V275" s="4"/>
      <c r="W275" s="2"/>
      <c r="X275" s="4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ht="15.75" customHeight="1">
      <c r="A276" s="2"/>
      <c r="B276" s="2"/>
      <c r="C276" s="2"/>
      <c r="D276" s="2"/>
      <c r="E276" s="3"/>
      <c r="F276" s="3"/>
      <c r="G276" s="3"/>
      <c r="H276" s="4"/>
      <c r="I276" s="4"/>
      <c r="J276" s="2"/>
      <c r="K276" s="2"/>
      <c r="L276" s="2"/>
      <c r="M276" s="3"/>
      <c r="N276" s="2"/>
      <c r="O276" s="2"/>
      <c r="P276" s="2"/>
      <c r="Q276" s="2"/>
      <c r="R276" s="2"/>
      <c r="S276" s="2"/>
      <c r="T276" s="3"/>
      <c r="U276" s="3"/>
      <c r="V276" s="4"/>
      <c r="W276" s="2"/>
      <c r="X276" s="4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ht="15.75" customHeight="1">
      <c r="A277" s="2"/>
      <c r="B277" s="2"/>
      <c r="C277" s="2"/>
      <c r="D277" s="2"/>
      <c r="E277" s="3"/>
      <c r="F277" s="3"/>
      <c r="G277" s="3"/>
      <c r="H277" s="4"/>
      <c r="I277" s="4"/>
      <c r="J277" s="2"/>
      <c r="K277" s="2"/>
      <c r="L277" s="2"/>
      <c r="M277" s="3"/>
      <c r="N277" s="2"/>
      <c r="O277" s="2"/>
      <c r="P277" s="2"/>
      <c r="Q277" s="2"/>
      <c r="R277" s="2"/>
      <c r="S277" s="2"/>
      <c r="T277" s="3"/>
      <c r="U277" s="3"/>
      <c r="V277" s="4"/>
      <c r="W277" s="2"/>
      <c r="X277" s="4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ht="15.75" customHeight="1">
      <c r="A278" s="2"/>
      <c r="B278" s="2"/>
      <c r="C278" s="2"/>
      <c r="D278" s="2"/>
      <c r="E278" s="3"/>
      <c r="F278" s="3"/>
      <c r="G278" s="3"/>
      <c r="H278" s="4"/>
      <c r="I278" s="4"/>
      <c r="J278" s="2"/>
      <c r="K278" s="2"/>
      <c r="L278" s="2"/>
      <c r="M278" s="3"/>
      <c r="N278" s="2"/>
      <c r="O278" s="2"/>
      <c r="P278" s="2"/>
      <c r="Q278" s="2"/>
      <c r="R278" s="2"/>
      <c r="S278" s="2"/>
      <c r="T278" s="3"/>
      <c r="U278" s="3"/>
      <c r="V278" s="4"/>
      <c r="W278" s="2"/>
      <c r="X278" s="4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ht="15.75" customHeight="1">
      <c r="A279" s="2"/>
      <c r="B279" s="2"/>
      <c r="C279" s="2"/>
      <c r="D279" s="2"/>
      <c r="E279" s="3"/>
      <c r="F279" s="3"/>
      <c r="G279" s="3"/>
      <c r="H279" s="4"/>
      <c r="I279" s="4"/>
      <c r="J279" s="2"/>
      <c r="K279" s="2"/>
      <c r="L279" s="2"/>
      <c r="M279" s="3"/>
      <c r="N279" s="2"/>
      <c r="O279" s="2"/>
      <c r="P279" s="2"/>
      <c r="Q279" s="2"/>
      <c r="R279" s="2"/>
      <c r="S279" s="2"/>
      <c r="T279" s="3"/>
      <c r="U279" s="3"/>
      <c r="V279" s="4"/>
      <c r="W279" s="2"/>
      <c r="X279" s="4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ht="15.75" customHeight="1">
      <c r="A280" s="2"/>
      <c r="B280" s="2"/>
      <c r="C280" s="2"/>
      <c r="D280" s="2"/>
      <c r="E280" s="3"/>
      <c r="F280" s="3"/>
      <c r="G280" s="3"/>
      <c r="H280" s="4"/>
      <c r="I280" s="4"/>
      <c r="J280" s="2"/>
      <c r="K280" s="2"/>
      <c r="L280" s="2"/>
      <c r="M280" s="3"/>
      <c r="N280" s="2"/>
      <c r="O280" s="2"/>
      <c r="P280" s="2"/>
      <c r="Q280" s="2"/>
      <c r="R280" s="2"/>
      <c r="S280" s="2"/>
      <c r="T280" s="3"/>
      <c r="U280" s="3"/>
      <c r="V280" s="4"/>
      <c r="W280" s="2"/>
      <c r="X280" s="4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ht="15.75" customHeight="1">
      <c r="A281" s="2"/>
      <c r="B281" s="2"/>
      <c r="C281" s="2"/>
      <c r="D281" s="2"/>
      <c r="E281" s="3"/>
      <c r="F281" s="3"/>
      <c r="G281" s="3"/>
      <c r="H281" s="4"/>
      <c r="I281" s="4"/>
      <c r="J281" s="2"/>
      <c r="K281" s="2"/>
      <c r="L281" s="2"/>
      <c r="M281" s="3"/>
      <c r="N281" s="2"/>
      <c r="O281" s="2"/>
      <c r="P281" s="2"/>
      <c r="Q281" s="2"/>
      <c r="R281" s="2"/>
      <c r="S281" s="2"/>
      <c r="T281" s="3"/>
      <c r="U281" s="3"/>
      <c r="V281" s="4"/>
      <c r="W281" s="2"/>
      <c r="X281" s="4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ht="15.75" customHeight="1">
      <c r="A282" s="2"/>
      <c r="B282" s="2"/>
      <c r="C282" s="2"/>
      <c r="D282" s="2"/>
      <c r="E282" s="3"/>
      <c r="F282" s="3"/>
      <c r="G282" s="3"/>
      <c r="H282" s="4"/>
      <c r="I282" s="4"/>
      <c r="J282" s="2"/>
      <c r="K282" s="2"/>
      <c r="L282" s="2"/>
      <c r="M282" s="3"/>
      <c r="N282" s="2"/>
      <c r="O282" s="2"/>
      <c r="P282" s="2"/>
      <c r="Q282" s="2"/>
      <c r="R282" s="2"/>
      <c r="S282" s="2"/>
      <c r="T282" s="3"/>
      <c r="U282" s="3"/>
      <c r="V282" s="4"/>
      <c r="W282" s="2"/>
      <c r="X282" s="4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ht="15.75" customHeight="1">
      <c r="A283" s="2"/>
      <c r="B283" s="2"/>
      <c r="C283" s="2"/>
      <c r="D283" s="2"/>
      <c r="E283" s="3"/>
      <c r="F283" s="3"/>
      <c r="G283" s="3"/>
      <c r="H283" s="4"/>
      <c r="I283" s="4"/>
      <c r="J283" s="2"/>
      <c r="K283" s="2"/>
      <c r="L283" s="2"/>
      <c r="M283" s="3"/>
      <c r="N283" s="2"/>
      <c r="O283" s="2"/>
      <c r="P283" s="2"/>
      <c r="Q283" s="2"/>
      <c r="R283" s="2"/>
      <c r="S283" s="2"/>
      <c r="T283" s="3"/>
      <c r="U283" s="3"/>
      <c r="V283" s="4"/>
      <c r="W283" s="2"/>
      <c r="X283" s="4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ht="15.75" customHeight="1">
      <c r="A284" s="2"/>
      <c r="B284" s="2"/>
      <c r="C284" s="2"/>
      <c r="D284" s="2"/>
      <c r="E284" s="3"/>
      <c r="F284" s="3"/>
      <c r="G284" s="3"/>
      <c r="H284" s="4"/>
      <c r="I284" s="4"/>
      <c r="J284" s="2"/>
      <c r="K284" s="2"/>
      <c r="L284" s="2"/>
      <c r="M284" s="3"/>
      <c r="N284" s="2"/>
      <c r="O284" s="2"/>
      <c r="P284" s="2"/>
      <c r="Q284" s="2"/>
      <c r="R284" s="2"/>
      <c r="S284" s="2"/>
      <c r="T284" s="3"/>
      <c r="U284" s="3"/>
      <c r="V284" s="4"/>
      <c r="W284" s="2"/>
      <c r="X284" s="4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ht="15.75" customHeight="1">
      <c r="A285" s="2"/>
      <c r="B285" s="2"/>
      <c r="C285" s="2"/>
      <c r="D285" s="2"/>
      <c r="E285" s="3"/>
      <c r="F285" s="3"/>
      <c r="G285" s="3"/>
      <c r="H285" s="4"/>
      <c r="I285" s="4"/>
      <c r="J285" s="2"/>
      <c r="K285" s="2"/>
      <c r="L285" s="2"/>
      <c r="M285" s="3"/>
      <c r="N285" s="2"/>
      <c r="O285" s="2"/>
      <c r="P285" s="2"/>
      <c r="Q285" s="2"/>
      <c r="R285" s="2"/>
      <c r="S285" s="2"/>
      <c r="T285" s="3"/>
      <c r="U285" s="3"/>
      <c r="V285" s="4"/>
      <c r="W285" s="2"/>
      <c r="X285" s="4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ht="15.75" customHeight="1">
      <c r="A286" s="2"/>
      <c r="B286" s="2"/>
      <c r="C286" s="2"/>
      <c r="D286" s="2"/>
      <c r="E286" s="3"/>
      <c r="F286" s="3"/>
      <c r="G286" s="3"/>
      <c r="H286" s="4"/>
      <c r="I286" s="4"/>
      <c r="J286" s="2"/>
      <c r="K286" s="2"/>
      <c r="L286" s="2"/>
      <c r="M286" s="3"/>
      <c r="N286" s="2"/>
      <c r="O286" s="2"/>
      <c r="P286" s="2"/>
      <c r="Q286" s="2"/>
      <c r="R286" s="2"/>
      <c r="S286" s="2"/>
      <c r="T286" s="3"/>
      <c r="U286" s="3"/>
      <c r="V286" s="4"/>
      <c r="W286" s="2"/>
      <c r="X286" s="4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ht="15.75" customHeight="1">
      <c r="A287" s="2"/>
      <c r="B287" s="2"/>
      <c r="C287" s="2"/>
      <c r="D287" s="2"/>
      <c r="E287" s="3"/>
      <c r="F287" s="3"/>
      <c r="G287" s="3"/>
      <c r="H287" s="4"/>
      <c r="I287" s="4"/>
      <c r="J287" s="2"/>
      <c r="K287" s="2"/>
      <c r="L287" s="2"/>
      <c r="M287" s="3"/>
      <c r="N287" s="2"/>
      <c r="O287" s="2"/>
      <c r="P287" s="2"/>
      <c r="Q287" s="2"/>
      <c r="R287" s="2"/>
      <c r="S287" s="2"/>
      <c r="T287" s="3"/>
      <c r="U287" s="3"/>
      <c r="V287" s="4"/>
      <c r="W287" s="2"/>
      <c r="X287" s="4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ht="15.75" customHeight="1">
      <c r="A288" s="2"/>
      <c r="B288" s="2"/>
      <c r="C288" s="2"/>
      <c r="D288" s="2"/>
      <c r="E288" s="3"/>
      <c r="F288" s="3"/>
      <c r="G288" s="3"/>
      <c r="H288" s="4"/>
      <c r="I288" s="4"/>
      <c r="J288" s="2"/>
      <c r="K288" s="2"/>
      <c r="L288" s="2"/>
      <c r="M288" s="3"/>
      <c r="N288" s="2"/>
      <c r="O288" s="2"/>
      <c r="P288" s="2"/>
      <c r="Q288" s="2"/>
      <c r="R288" s="2"/>
      <c r="S288" s="2"/>
      <c r="T288" s="3"/>
      <c r="U288" s="3"/>
      <c r="V288" s="4"/>
      <c r="W288" s="2"/>
      <c r="X288" s="4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ht="15.75" customHeight="1">
      <c r="A289" s="2"/>
      <c r="B289" s="2"/>
      <c r="C289" s="2"/>
      <c r="D289" s="2"/>
      <c r="E289" s="3"/>
      <c r="F289" s="3"/>
      <c r="G289" s="3"/>
      <c r="H289" s="4"/>
      <c r="I289" s="4"/>
      <c r="J289" s="2"/>
      <c r="K289" s="2"/>
      <c r="L289" s="2"/>
      <c r="M289" s="3"/>
      <c r="N289" s="2"/>
      <c r="O289" s="2"/>
      <c r="P289" s="2"/>
      <c r="Q289" s="2"/>
      <c r="R289" s="2"/>
      <c r="S289" s="2"/>
      <c r="T289" s="3"/>
      <c r="U289" s="3"/>
      <c r="V289" s="4"/>
      <c r="W289" s="2"/>
      <c r="X289" s="4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ht="15.75" customHeight="1">
      <c r="A290" s="2"/>
      <c r="B290" s="2"/>
      <c r="C290" s="2"/>
      <c r="D290" s="2"/>
      <c r="E290" s="3"/>
      <c r="F290" s="3"/>
      <c r="G290" s="3"/>
      <c r="H290" s="4"/>
      <c r="I290" s="4"/>
      <c r="J290" s="2"/>
      <c r="K290" s="2"/>
      <c r="L290" s="2"/>
      <c r="M290" s="3"/>
      <c r="N290" s="2"/>
      <c r="O290" s="2"/>
      <c r="P290" s="2"/>
      <c r="Q290" s="2"/>
      <c r="R290" s="2"/>
      <c r="S290" s="2"/>
      <c r="T290" s="3"/>
      <c r="U290" s="3"/>
      <c r="V290" s="4"/>
      <c r="W290" s="2"/>
      <c r="X290" s="4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ht="15.75" customHeight="1">
      <c r="A291" s="2"/>
      <c r="B291" s="2"/>
      <c r="C291" s="2"/>
      <c r="D291" s="2"/>
      <c r="E291" s="3"/>
      <c r="F291" s="3"/>
      <c r="G291" s="3"/>
      <c r="H291" s="4"/>
      <c r="I291" s="4"/>
      <c r="J291" s="2"/>
      <c r="K291" s="2"/>
      <c r="L291" s="2"/>
      <c r="M291" s="3"/>
      <c r="N291" s="2"/>
      <c r="O291" s="2"/>
      <c r="P291" s="2"/>
      <c r="Q291" s="2"/>
      <c r="R291" s="2"/>
      <c r="S291" s="2"/>
      <c r="T291" s="3"/>
      <c r="U291" s="3"/>
      <c r="V291" s="4"/>
      <c r="W291" s="2"/>
      <c r="X291" s="4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ht="15.75" customHeight="1">
      <c r="A292" s="2"/>
      <c r="B292" s="2"/>
      <c r="C292" s="2"/>
      <c r="D292" s="2"/>
      <c r="E292" s="3"/>
      <c r="F292" s="3"/>
      <c r="G292" s="3"/>
      <c r="H292" s="4"/>
      <c r="I292" s="4"/>
      <c r="J292" s="2"/>
      <c r="K292" s="2"/>
      <c r="L292" s="2"/>
      <c r="M292" s="3"/>
      <c r="N292" s="2"/>
      <c r="O292" s="2"/>
      <c r="P292" s="2"/>
      <c r="Q292" s="2"/>
      <c r="R292" s="2"/>
      <c r="S292" s="2"/>
      <c r="T292" s="3"/>
      <c r="U292" s="3"/>
      <c r="V292" s="4"/>
      <c r="W292" s="2"/>
      <c r="X292" s="4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ht="15.75" customHeight="1">
      <c r="A293" s="2"/>
      <c r="B293" s="2"/>
      <c r="C293" s="2"/>
      <c r="D293" s="2"/>
      <c r="E293" s="3"/>
      <c r="F293" s="3"/>
      <c r="G293" s="3"/>
      <c r="H293" s="4"/>
      <c r="I293" s="4"/>
      <c r="J293" s="2"/>
      <c r="K293" s="2"/>
      <c r="L293" s="2"/>
      <c r="M293" s="3"/>
      <c r="N293" s="2"/>
      <c r="O293" s="2"/>
      <c r="P293" s="2"/>
      <c r="Q293" s="2"/>
      <c r="R293" s="2"/>
      <c r="S293" s="2"/>
      <c r="T293" s="3"/>
      <c r="U293" s="3"/>
      <c r="V293" s="4"/>
      <c r="W293" s="2"/>
      <c r="X293" s="4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ht="15.75" customHeight="1">
      <c r="A294" s="2"/>
      <c r="B294" s="2"/>
      <c r="C294" s="2"/>
      <c r="D294" s="2"/>
      <c r="E294" s="3"/>
      <c r="F294" s="3"/>
      <c r="G294" s="3"/>
      <c r="H294" s="4"/>
      <c r="I294" s="4"/>
      <c r="J294" s="2"/>
      <c r="K294" s="2"/>
      <c r="L294" s="2"/>
      <c r="M294" s="3"/>
      <c r="N294" s="2"/>
      <c r="O294" s="2"/>
      <c r="P294" s="2"/>
      <c r="Q294" s="2"/>
      <c r="R294" s="2"/>
      <c r="S294" s="2"/>
      <c r="T294" s="3"/>
      <c r="U294" s="3"/>
      <c r="V294" s="4"/>
      <c r="W294" s="2"/>
      <c r="X294" s="4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ht="15.75" customHeight="1">
      <c r="A295" s="2"/>
      <c r="B295" s="2"/>
      <c r="C295" s="2"/>
      <c r="D295" s="2"/>
      <c r="E295" s="3"/>
      <c r="F295" s="3"/>
      <c r="G295" s="3"/>
      <c r="H295" s="4"/>
      <c r="I295" s="4"/>
      <c r="J295" s="2"/>
      <c r="K295" s="2"/>
      <c r="L295" s="2"/>
      <c r="M295" s="3"/>
      <c r="N295" s="2"/>
      <c r="O295" s="2"/>
      <c r="P295" s="2"/>
      <c r="Q295" s="2"/>
      <c r="R295" s="2"/>
      <c r="S295" s="2"/>
      <c r="T295" s="3"/>
      <c r="U295" s="3"/>
      <c r="V295" s="4"/>
      <c r="W295" s="2"/>
      <c r="X295" s="4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ht="15.75" customHeight="1">
      <c r="A296" s="2"/>
      <c r="B296" s="2"/>
      <c r="C296" s="2"/>
      <c r="D296" s="2"/>
      <c r="E296" s="3"/>
      <c r="F296" s="3"/>
      <c r="G296" s="3"/>
      <c r="H296" s="4"/>
      <c r="I296" s="4"/>
      <c r="J296" s="2"/>
      <c r="K296" s="2"/>
      <c r="L296" s="2"/>
      <c r="M296" s="3"/>
      <c r="N296" s="2"/>
      <c r="O296" s="2"/>
      <c r="P296" s="2"/>
      <c r="Q296" s="2"/>
      <c r="R296" s="2"/>
      <c r="S296" s="2"/>
      <c r="T296" s="3"/>
      <c r="U296" s="3"/>
      <c r="V296" s="4"/>
      <c r="W296" s="2"/>
      <c r="X296" s="4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ht="15.75" customHeight="1">
      <c r="A297" s="2"/>
      <c r="B297" s="2"/>
      <c r="C297" s="2"/>
      <c r="D297" s="2"/>
      <c r="E297" s="3"/>
      <c r="F297" s="3"/>
      <c r="G297" s="3"/>
      <c r="H297" s="4"/>
      <c r="I297" s="4"/>
      <c r="J297" s="2"/>
      <c r="K297" s="2"/>
      <c r="L297" s="2"/>
      <c r="M297" s="3"/>
      <c r="N297" s="2"/>
      <c r="O297" s="2"/>
      <c r="P297" s="2"/>
      <c r="Q297" s="2"/>
      <c r="R297" s="2"/>
      <c r="S297" s="2"/>
      <c r="T297" s="3"/>
      <c r="U297" s="3"/>
      <c r="V297" s="4"/>
      <c r="W297" s="2"/>
      <c r="X297" s="4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ht="15.75" customHeight="1">
      <c r="A298" s="2"/>
      <c r="B298" s="2"/>
      <c r="C298" s="2"/>
      <c r="D298" s="2"/>
      <c r="E298" s="3"/>
      <c r="F298" s="3"/>
      <c r="G298" s="3"/>
      <c r="H298" s="4"/>
      <c r="I298" s="4"/>
      <c r="J298" s="2"/>
      <c r="K298" s="2"/>
      <c r="L298" s="2"/>
      <c r="M298" s="3"/>
      <c r="N298" s="2"/>
      <c r="O298" s="2"/>
      <c r="P298" s="2"/>
      <c r="Q298" s="2"/>
      <c r="R298" s="2"/>
      <c r="S298" s="2"/>
      <c r="T298" s="3"/>
      <c r="U298" s="3"/>
      <c r="V298" s="4"/>
      <c r="W298" s="2"/>
      <c r="X298" s="4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ht="15.75" customHeight="1">
      <c r="A299" s="2"/>
      <c r="B299" s="2"/>
      <c r="C299" s="2"/>
      <c r="D299" s="2"/>
      <c r="E299" s="3"/>
      <c r="F299" s="3"/>
      <c r="G299" s="3"/>
      <c r="H299" s="4"/>
      <c r="I299" s="4"/>
      <c r="J299" s="2"/>
      <c r="K299" s="2"/>
      <c r="L299" s="2"/>
      <c r="M299" s="3"/>
      <c r="N299" s="2"/>
      <c r="O299" s="2"/>
      <c r="P299" s="2"/>
      <c r="Q299" s="2"/>
      <c r="R299" s="2"/>
      <c r="S299" s="2"/>
      <c r="T299" s="3"/>
      <c r="U299" s="3"/>
      <c r="V299" s="4"/>
      <c r="W299" s="2"/>
      <c r="X299" s="4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ht="15.75" customHeight="1">
      <c r="A300" s="2"/>
      <c r="B300" s="2"/>
      <c r="C300" s="2"/>
      <c r="D300" s="2"/>
      <c r="E300" s="3"/>
      <c r="F300" s="3"/>
      <c r="G300" s="3"/>
      <c r="H300" s="4"/>
      <c r="I300" s="4"/>
      <c r="J300" s="2"/>
      <c r="K300" s="2"/>
      <c r="L300" s="2"/>
      <c r="M300" s="3"/>
      <c r="N300" s="2"/>
      <c r="O300" s="2"/>
      <c r="P300" s="2"/>
      <c r="Q300" s="2"/>
      <c r="R300" s="2"/>
      <c r="S300" s="2"/>
      <c r="T300" s="3"/>
      <c r="U300" s="3"/>
      <c r="V300" s="4"/>
      <c r="W300" s="2"/>
      <c r="X300" s="4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ht="15.75" customHeight="1">
      <c r="A301" s="2"/>
      <c r="B301" s="2"/>
      <c r="C301" s="2"/>
      <c r="D301" s="2"/>
      <c r="E301" s="3"/>
      <c r="F301" s="3"/>
      <c r="G301" s="3"/>
      <c r="H301" s="4"/>
      <c r="I301" s="4"/>
      <c r="J301" s="2"/>
      <c r="K301" s="2"/>
      <c r="L301" s="2"/>
      <c r="M301" s="3"/>
      <c r="N301" s="2"/>
      <c r="O301" s="2"/>
      <c r="P301" s="2"/>
      <c r="Q301" s="2"/>
      <c r="R301" s="2"/>
      <c r="S301" s="2"/>
      <c r="T301" s="3"/>
      <c r="U301" s="3"/>
      <c r="V301" s="4"/>
      <c r="W301" s="2"/>
      <c r="X301" s="4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ht="15.75" customHeight="1">
      <c r="A302" s="2"/>
      <c r="B302" s="2"/>
      <c r="C302" s="2"/>
      <c r="D302" s="2"/>
      <c r="E302" s="3"/>
      <c r="F302" s="3"/>
      <c r="G302" s="3"/>
      <c r="H302" s="4"/>
      <c r="I302" s="4"/>
      <c r="J302" s="2"/>
      <c r="K302" s="2"/>
      <c r="L302" s="2"/>
      <c r="M302" s="3"/>
      <c r="N302" s="2"/>
      <c r="O302" s="2"/>
      <c r="P302" s="2"/>
      <c r="Q302" s="2"/>
      <c r="R302" s="2"/>
      <c r="S302" s="2"/>
      <c r="T302" s="3"/>
      <c r="U302" s="3"/>
      <c r="V302" s="4"/>
      <c r="W302" s="2"/>
      <c r="X302" s="4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ht="15.75" customHeight="1">
      <c r="A303" s="2"/>
      <c r="B303" s="2"/>
      <c r="C303" s="2"/>
      <c r="D303" s="2"/>
      <c r="E303" s="3"/>
      <c r="F303" s="3"/>
      <c r="G303" s="3"/>
      <c r="H303" s="4"/>
      <c r="I303" s="4"/>
      <c r="J303" s="2"/>
      <c r="K303" s="2"/>
      <c r="L303" s="2"/>
      <c r="M303" s="3"/>
      <c r="N303" s="2"/>
      <c r="O303" s="2"/>
      <c r="P303" s="2"/>
      <c r="Q303" s="2"/>
      <c r="R303" s="2"/>
      <c r="S303" s="2"/>
      <c r="T303" s="3"/>
      <c r="U303" s="3"/>
      <c r="V303" s="4"/>
      <c r="W303" s="2"/>
      <c r="X303" s="4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ht="15.75" customHeight="1">
      <c r="A304" s="2"/>
      <c r="B304" s="2"/>
      <c r="C304" s="2"/>
      <c r="D304" s="2"/>
      <c r="E304" s="3"/>
      <c r="F304" s="3"/>
      <c r="G304" s="3"/>
      <c r="H304" s="4"/>
      <c r="I304" s="4"/>
      <c r="J304" s="2"/>
      <c r="K304" s="2"/>
      <c r="L304" s="2"/>
      <c r="M304" s="3"/>
      <c r="N304" s="2"/>
      <c r="O304" s="2"/>
      <c r="P304" s="2"/>
      <c r="Q304" s="2"/>
      <c r="R304" s="2"/>
      <c r="S304" s="2"/>
      <c r="T304" s="3"/>
      <c r="U304" s="3"/>
      <c r="V304" s="4"/>
      <c r="W304" s="2"/>
      <c r="X304" s="4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ht="15.75" customHeight="1">
      <c r="A305" s="2"/>
      <c r="B305" s="2"/>
      <c r="C305" s="2"/>
      <c r="D305" s="2"/>
      <c r="E305" s="3"/>
      <c r="F305" s="3"/>
      <c r="G305" s="3"/>
      <c r="H305" s="4"/>
      <c r="I305" s="4"/>
      <c r="J305" s="2"/>
      <c r="K305" s="2"/>
      <c r="L305" s="2"/>
      <c r="M305" s="3"/>
      <c r="N305" s="2"/>
      <c r="O305" s="2"/>
      <c r="P305" s="2"/>
      <c r="Q305" s="2"/>
      <c r="R305" s="2"/>
      <c r="S305" s="2"/>
      <c r="T305" s="3"/>
      <c r="U305" s="3"/>
      <c r="V305" s="4"/>
      <c r="W305" s="2"/>
      <c r="X305" s="4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ht="15.75" customHeight="1">
      <c r="A306" s="2"/>
      <c r="B306" s="2"/>
      <c r="C306" s="2"/>
      <c r="D306" s="2"/>
      <c r="E306" s="3"/>
      <c r="F306" s="3"/>
      <c r="G306" s="3"/>
      <c r="H306" s="4"/>
      <c r="I306" s="4"/>
      <c r="J306" s="2"/>
      <c r="K306" s="2"/>
      <c r="L306" s="2"/>
      <c r="M306" s="3"/>
      <c r="N306" s="2"/>
      <c r="O306" s="2"/>
      <c r="P306" s="2"/>
      <c r="Q306" s="2"/>
      <c r="R306" s="2"/>
      <c r="S306" s="2"/>
      <c r="T306" s="3"/>
      <c r="U306" s="3"/>
      <c r="V306" s="4"/>
      <c r="W306" s="2"/>
      <c r="X306" s="4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ht="15.75" customHeight="1">
      <c r="A307" s="2"/>
      <c r="B307" s="2"/>
      <c r="C307" s="2"/>
      <c r="D307" s="2"/>
      <c r="E307" s="3"/>
      <c r="F307" s="3"/>
      <c r="G307" s="3"/>
      <c r="H307" s="4"/>
      <c r="I307" s="4"/>
      <c r="J307" s="2"/>
      <c r="K307" s="2"/>
      <c r="L307" s="2"/>
      <c r="M307" s="3"/>
      <c r="N307" s="2"/>
      <c r="O307" s="2"/>
      <c r="P307" s="2"/>
      <c r="Q307" s="2"/>
      <c r="R307" s="2"/>
      <c r="S307" s="2"/>
      <c r="T307" s="3"/>
      <c r="U307" s="3"/>
      <c r="V307" s="4"/>
      <c r="W307" s="2"/>
      <c r="X307" s="4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ht="15.75" customHeight="1">
      <c r="A308" s="2"/>
      <c r="B308" s="2"/>
      <c r="C308" s="2"/>
      <c r="D308" s="2"/>
      <c r="E308" s="3"/>
      <c r="F308" s="3"/>
      <c r="G308" s="3"/>
      <c r="H308" s="4"/>
      <c r="I308" s="4"/>
      <c r="J308" s="2"/>
      <c r="K308" s="2"/>
      <c r="L308" s="2"/>
      <c r="M308" s="3"/>
      <c r="N308" s="2"/>
      <c r="O308" s="2"/>
      <c r="P308" s="2"/>
      <c r="Q308" s="2"/>
      <c r="R308" s="2"/>
      <c r="S308" s="2"/>
      <c r="T308" s="3"/>
      <c r="U308" s="3"/>
      <c r="V308" s="4"/>
      <c r="W308" s="2"/>
      <c r="X308" s="4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ht="15.75" customHeight="1">
      <c r="A309" s="2"/>
      <c r="B309" s="2"/>
      <c r="C309" s="2"/>
      <c r="D309" s="2"/>
      <c r="E309" s="3"/>
      <c r="F309" s="3"/>
      <c r="G309" s="3"/>
      <c r="H309" s="4"/>
      <c r="I309" s="4"/>
      <c r="J309" s="2"/>
      <c r="K309" s="2"/>
      <c r="L309" s="2"/>
      <c r="M309" s="3"/>
      <c r="N309" s="2"/>
      <c r="O309" s="2"/>
      <c r="P309" s="2"/>
      <c r="Q309" s="2"/>
      <c r="R309" s="2"/>
      <c r="S309" s="2"/>
      <c r="T309" s="3"/>
      <c r="U309" s="3"/>
      <c r="V309" s="4"/>
      <c r="W309" s="2"/>
      <c r="X309" s="4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ht="15.75" customHeight="1">
      <c r="A310" s="2"/>
      <c r="B310" s="2"/>
      <c r="C310" s="2"/>
      <c r="D310" s="2"/>
      <c r="E310" s="3"/>
      <c r="F310" s="3"/>
      <c r="G310" s="3"/>
      <c r="H310" s="4"/>
      <c r="I310" s="4"/>
      <c r="J310" s="2"/>
      <c r="K310" s="2"/>
      <c r="L310" s="2"/>
      <c r="M310" s="3"/>
      <c r="N310" s="2"/>
      <c r="O310" s="2"/>
      <c r="P310" s="2"/>
      <c r="Q310" s="2"/>
      <c r="R310" s="2"/>
      <c r="S310" s="2"/>
      <c r="T310" s="3"/>
      <c r="U310" s="3"/>
      <c r="V310" s="4"/>
      <c r="W310" s="2"/>
      <c r="X310" s="4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ht="15.75" customHeight="1">
      <c r="A311" s="2"/>
      <c r="B311" s="2"/>
      <c r="C311" s="2"/>
      <c r="D311" s="2"/>
      <c r="E311" s="3"/>
      <c r="F311" s="3"/>
      <c r="G311" s="3"/>
      <c r="H311" s="4"/>
      <c r="I311" s="4"/>
      <c r="J311" s="2"/>
      <c r="K311" s="2"/>
      <c r="L311" s="2"/>
      <c r="M311" s="3"/>
      <c r="N311" s="2"/>
      <c r="O311" s="2"/>
      <c r="P311" s="2"/>
      <c r="Q311" s="2"/>
      <c r="R311" s="2"/>
      <c r="S311" s="2"/>
      <c r="T311" s="3"/>
      <c r="U311" s="3"/>
      <c r="V311" s="4"/>
      <c r="W311" s="2"/>
      <c r="X311" s="4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ht="15.75" customHeight="1">
      <c r="A312" s="2"/>
      <c r="B312" s="2"/>
      <c r="C312" s="2"/>
      <c r="D312" s="2"/>
      <c r="E312" s="3"/>
      <c r="F312" s="3"/>
      <c r="G312" s="3"/>
      <c r="H312" s="4"/>
      <c r="I312" s="4"/>
      <c r="J312" s="2"/>
      <c r="K312" s="2"/>
      <c r="L312" s="2"/>
      <c r="M312" s="3"/>
      <c r="N312" s="2"/>
      <c r="O312" s="2"/>
      <c r="P312" s="2"/>
      <c r="Q312" s="2"/>
      <c r="R312" s="2"/>
      <c r="S312" s="2"/>
      <c r="T312" s="3"/>
      <c r="U312" s="3"/>
      <c r="V312" s="4"/>
      <c r="W312" s="2"/>
      <c r="X312" s="4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ht="15.75" customHeight="1">
      <c r="A313" s="2"/>
      <c r="B313" s="2"/>
      <c r="C313" s="2"/>
      <c r="D313" s="2"/>
      <c r="E313" s="3"/>
      <c r="F313" s="3"/>
      <c r="G313" s="3"/>
      <c r="H313" s="4"/>
      <c r="I313" s="4"/>
      <c r="J313" s="2"/>
      <c r="K313" s="2"/>
      <c r="L313" s="2"/>
      <c r="M313" s="3"/>
      <c r="N313" s="2"/>
      <c r="O313" s="2"/>
      <c r="P313" s="2"/>
      <c r="Q313" s="2"/>
      <c r="R313" s="2"/>
      <c r="S313" s="2"/>
      <c r="T313" s="3"/>
      <c r="U313" s="3"/>
      <c r="V313" s="4"/>
      <c r="W313" s="2"/>
      <c r="X313" s="4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ht="15.75" customHeight="1">
      <c r="A314" s="2"/>
      <c r="B314" s="2"/>
      <c r="C314" s="2"/>
      <c r="D314" s="2"/>
      <c r="E314" s="3"/>
      <c r="F314" s="3"/>
      <c r="G314" s="3"/>
      <c r="H314" s="4"/>
      <c r="I314" s="4"/>
      <c r="J314" s="2"/>
      <c r="K314" s="2"/>
      <c r="L314" s="2"/>
      <c r="M314" s="3"/>
      <c r="N314" s="2"/>
      <c r="O314" s="2"/>
      <c r="P314" s="2"/>
      <c r="Q314" s="2"/>
      <c r="R314" s="2"/>
      <c r="S314" s="2"/>
      <c r="T314" s="3"/>
      <c r="U314" s="3"/>
      <c r="V314" s="4"/>
      <c r="W314" s="2"/>
      <c r="X314" s="4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ht="15.75" customHeight="1">
      <c r="A315" s="2"/>
      <c r="B315" s="2"/>
      <c r="C315" s="2"/>
      <c r="D315" s="2"/>
      <c r="E315" s="3"/>
      <c r="F315" s="3"/>
      <c r="G315" s="3"/>
      <c r="H315" s="4"/>
      <c r="I315" s="4"/>
      <c r="J315" s="2"/>
      <c r="K315" s="2"/>
      <c r="L315" s="2"/>
      <c r="M315" s="3"/>
      <c r="N315" s="2"/>
      <c r="O315" s="2"/>
      <c r="P315" s="2"/>
      <c r="Q315" s="2"/>
      <c r="R315" s="2"/>
      <c r="S315" s="2"/>
      <c r="T315" s="3"/>
      <c r="U315" s="3"/>
      <c r="V315" s="4"/>
      <c r="W315" s="2"/>
      <c r="X315" s="4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ht="15.75" customHeight="1">
      <c r="A316" s="2"/>
      <c r="B316" s="2"/>
      <c r="C316" s="2"/>
      <c r="D316" s="2"/>
      <c r="E316" s="3"/>
      <c r="F316" s="3"/>
      <c r="G316" s="3"/>
      <c r="H316" s="4"/>
      <c r="I316" s="4"/>
      <c r="J316" s="2"/>
      <c r="K316" s="2"/>
      <c r="L316" s="2"/>
      <c r="M316" s="3"/>
      <c r="N316" s="2"/>
      <c r="O316" s="2"/>
      <c r="P316" s="2"/>
      <c r="Q316" s="2"/>
      <c r="R316" s="2"/>
      <c r="S316" s="2"/>
      <c r="T316" s="3"/>
      <c r="U316" s="3"/>
      <c r="V316" s="4"/>
      <c r="W316" s="2"/>
      <c r="X316" s="4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ht="15.75" customHeight="1">
      <c r="A317" s="2"/>
      <c r="B317" s="2"/>
      <c r="C317" s="2"/>
      <c r="D317" s="2"/>
      <c r="E317" s="3"/>
      <c r="F317" s="3"/>
      <c r="G317" s="3"/>
      <c r="H317" s="4"/>
      <c r="I317" s="4"/>
      <c r="J317" s="2"/>
      <c r="K317" s="2"/>
      <c r="L317" s="2"/>
      <c r="M317" s="3"/>
      <c r="N317" s="2"/>
      <c r="O317" s="2"/>
      <c r="P317" s="2"/>
      <c r="Q317" s="2"/>
      <c r="R317" s="2"/>
      <c r="S317" s="2"/>
      <c r="T317" s="3"/>
      <c r="U317" s="3"/>
      <c r="V317" s="4"/>
      <c r="W317" s="2"/>
      <c r="X317" s="4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ht="15.75" customHeight="1">
      <c r="A318" s="2"/>
      <c r="B318" s="2"/>
      <c r="C318" s="2"/>
      <c r="D318" s="2"/>
      <c r="E318" s="3"/>
      <c r="F318" s="3"/>
      <c r="G318" s="3"/>
      <c r="H318" s="4"/>
      <c r="I318" s="4"/>
      <c r="J318" s="2"/>
      <c r="K318" s="2"/>
      <c r="L318" s="2"/>
      <c r="M318" s="3"/>
      <c r="N318" s="2"/>
      <c r="O318" s="2"/>
      <c r="P318" s="2"/>
      <c r="Q318" s="2"/>
      <c r="R318" s="2"/>
      <c r="S318" s="2"/>
      <c r="T318" s="3"/>
      <c r="U318" s="3"/>
      <c r="V318" s="4"/>
      <c r="W318" s="2"/>
      <c r="X318" s="4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ht="15.75" customHeight="1">
      <c r="A319" s="2"/>
      <c r="B319" s="2"/>
      <c r="C319" s="2"/>
      <c r="D319" s="2"/>
      <c r="E319" s="3"/>
      <c r="F319" s="3"/>
      <c r="G319" s="3"/>
      <c r="H319" s="4"/>
      <c r="I319" s="4"/>
      <c r="J319" s="2"/>
      <c r="K319" s="2"/>
      <c r="L319" s="2"/>
      <c r="M319" s="3"/>
      <c r="N319" s="2"/>
      <c r="O319" s="2"/>
      <c r="P319" s="2"/>
      <c r="Q319" s="2"/>
      <c r="R319" s="2"/>
      <c r="S319" s="2"/>
      <c r="T319" s="3"/>
      <c r="U319" s="3"/>
      <c r="V319" s="4"/>
      <c r="W319" s="2"/>
      <c r="X319" s="4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ht="15.75" customHeight="1">
      <c r="A320" s="2"/>
      <c r="B320" s="2"/>
      <c r="C320" s="2"/>
      <c r="D320" s="2"/>
      <c r="E320" s="3"/>
      <c r="F320" s="3"/>
      <c r="G320" s="3"/>
      <c r="H320" s="4"/>
      <c r="I320" s="4"/>
      <c r="J320" s="2"/>
      <c r="K320" s="2"/>
      <c r="L320" s="2"/>
      <c r="M320" s="3"/>
      <c r="N320" s="2"/>
      <c r="O320" s="2"/>
      <c r="P320" s="2"/>
      <c r="Q320" s="2"/>
      <c r="R320" s="2"/>
      <c r="S320" s="2"/>
      <c r="T320" s="3"/>
      <c r="U320" s="3"/>
      <c r="V320" s="4"/>
      <c r="W320" s="2"/>
      <c r="X320" s="4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ht="15.75" customHeight="1">
      <c r="A321" s="2"/>
      <c r="B321" s="2"/>
      <c r="C321" s="2"/>
      <c r="D321" s="2"/>
      <c r="E321" s="3"/>
      <c r="F321" s="3"/>
      <c r="G321" s="3"/>
      <c r="H321" s="4"/>
      <c r="I321" s="4"/>
      <c r="J321" s="2"/>
      <c r="K321" s="2"/>
      <c r="L321" s="2"/>
      <c r="M321" s="3"/>
      <c r="N321" s="2"/>
      <c r="O321" s="2"/>
      <c r="P321" s="2"/>
      <c r="Q321" s="2"/>
      <c r="R321" s="2"/>
      <c r="S321" s="2"/>
      <c r="T321" s="3"/>
      <c r="U321" s="3"/>
      <c r="V321" s="4"/>
      <c r="W321" s="2"/>
      <c r="X321" s="4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ht="15.75" customHeight="1">
      <c r="A322" s="2"/>
      <c r="B322" s="2"/>
      <c r="C322" s="2"/>
      <c r="D322" s="2"/>
      <c r="E322" s="3"/>
      <c r="F322" s="3"/>
      <c r="G322" s="3"/>
      <c r="H322" s="4"/>
      <c r="I322" s="4"/>
      <c r="J322" s="2"/>
      <c r="K322" s="2"/>
      <c r="L322" s="2"/>
      <c r="M322" s="3"/>
      <c r="N322" s="2"/>
      <c r="O322" s="2"/>
      <c r="P322" s="2"/>
      <c r="Q322" s="2"/>
      <c r="R322" s="2"/>
      <c r="S322" s="2"/>
      <c r="T322" s="3"/>
      <c r="U322" s="3"/>
      <c r="V322" s="4"/>
      <c r="W322" s="2"/>
      <c r="X322" s="4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ht="15.75" customHeight="1">
      <c r="A323" s="2"/>
      <c r="B323" s="2"/>
      <c r="C323" s="2"/>
      <c r="D323" s="2"/>
      <c r="E323" s="3"/>
      <c r="F323" s="3"/>
      <c r="G323" s="3"/>
      <c r="H323" s="4"/>
      <c r="I323" s="4"/>
      <c r="J323" s="2"/>
      <c r="K323" s="2"/>
      <c r="L323" s="2"/>
      <c r="M323" s="3"/>
      <c r="N323" s="2"/>
      <c r="O323" s="2"/>
      <c r="P323" s="2"/>
      <c r="Q323" s="2"/>
      <c r="R323" s="2"/>
      <c r="S323" s="2"/>
      <c r="T323" s="3"/>
      <c r="U323" s="3"/>
      <c r="V323" s="4"/>
      <c r="W323" s="2"/>
      <c r="X323" s="4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ht="15.75" customHeight="1">
      <c r="A324" s="2"/>
      <c r="B324" s="2"/>
      <c r="C324" s="2"/>
      <c r="D324" s="2"/>
      <c r="E324" s="3"/>
      <c r="F324" s="3"/>
      <c r="G324" s="3"/>
      <c r="H324" s="4"/>
      <c r="I324" s="4"/>
      <c r="J324" s="2"/>
      <c r="K324" s="2"/>
      <c r="L324" s="2"/>
      <c r="M324" s="3"/>
      <c r="N324" s="2"/>
      <c r="O324" s="2"/>
      <c r="P324" s="2"/>
      <c r="Q324" s="2"/>
      <c r="R324" s="2"/>
      <c r="S324" s="2"/>
      <c r="T324" s="3"/>
      <c r="U324" s="3"/>
      <c r="V324" s="4"/>
      <c r="W324" s="2"/>
      <c r="X324" s="4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ht="15.75" customHeight="1">
      <c r="A325" s="2"/>
      <c r="B325" s="2"/>
      <c r="C325" s="2"/>
      <c r="D325" s="2"/>
      <c r="E325" s="3"/>
      <c r="F325" s="3"/>
      <c r="G325" s="3"/>
      <c r="H325" s="4"/>
      <c r="I325" s="4"/>
      <c r="J325" s="2"/>
      <c r="K325" s="2"/>
      <c r="L325" s="2"/>
      <c r="M325" s="3"/>
      <c r="N325" s="2"/>
      <c r="O325" s="2"/>
      <c r="P325" s="2"/>
      <c r="Q325" s="2"/>
      <c r="R325" s="2"/>
      <c r="S325" s="2"/>
      <c r="T325" s="3"/>
      <c r="U325" s="3"/>
      <c r="V325" s="4"/>
      <c r="W325" s="2"/>
      <c r="X325" s="4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ht="15.75" customHeight="1">
      <c r="A326" s="2"/>
      <c r="B326" s="2"/>
      <c r="C326" s="2"/>
      <c r="D326" s="2"/>
      <c r="E326" s="3"/>
      <c r="F326" s="3"/>
      <c r="G326" s="3"/>
      <c r="H326" s="4"/>
      <c r="I326" s="4"/>
      <c r="J326" s="2"/>
      <c r="K326" s="2"/>
      <c r="L326" s="2"/>
      <c r="M326" s="3"/>
      <c r="N326" s="2"/>
      <c r="O326" s="2"/>
      <c r="P326" s="2"/>
      <c r="Q326" s="2"/>
      <c r="R326" s="2"/>
      <c r="S326" s="2"/>
      <c r="T326" s="3"/>
      <c r="U326" s="3"/>
      <c r="V326" s="4"/>
      <c r="W326" s="2"/>
      <c r="X326" s="4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ht="15.75" customHeight="1">
      <c r="A327" s="2"/>
      <c r="B327" s="2"/>
      <c r="C327" s="2"/>
      <c r="D327" s="2"/>
      <c r="E327" s="3"/>
      <c r="F327" s="3"/>
      <c r="G327" s="3"/>
      <c r="H327" s="4"/>
      <c r="I327" s="4"/>
      <c r="J327" s="2"/>
      <c r="K327" s="2"/>
      <c r="L327" s="2"/>
      <c r="M327" s="3"/>
      <c r="N327" s="2"/>
      <c r="O327" s="2"/>
      <c r="P327" s="2"/>
      <c r="Q327" s="2"/>
      <c r="R327" s="2"/>
      <c r="S327" s="2"/>
      <c r="T327" s="3"/>
      <c r="U327" s="3"/>
      <c r="V327" s="4"/>
      <c r="W327" s="2"/>
      <c r="X327" s="4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ht="15.75" customHeight="1">
      <c r="A328" s="2"/>
      <c r="B328" s="2"/>
      <c r="C328" s="2"/>
      <c r="D328" s="2"/>
      <c r="E328" s="3"/>
      <c r="F328" s="3"/>
      <c r="G328" s="3"/>
      <c r="H328" s="4"/>
      <c r="I328" s="4"/>
      <c r="J328" s="2"/>
      <c r="K328" s="2"/>
      <c r="L328" s="2"/>
      <c r="M328" s="3"/>
      <c r="N328" s="2"/>
      <c r="O328" s="2"/>
      <c r="P328" s="2"/>
      <c r="Q328" s="2"/>
      <c r="R328" s="2"/>
      <c r="S328" s="2"/>
      <c r="T328" s="3"/>
      <c r="U328" s="3"/>
      <c r="V328" s="4"/>
      <c r="W328" s="2"/>
      <c r="X328" s="4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ht="15.75" customHeight="1">
      <c r="A329" s="2"/>
      <c r="B329" s="2"/>
      <c r="C329" s="2"/>
      <c r="D329" s="2"/>
      <c r="E329" s="3"/>
      <c r="F329" s="3"/>
      <c r="G329" s="3"/>
      <c r="H329" s="4"/>
      <c r="I329" s="4"/>
      <c r="J329" s="2"/>
      <c r="K329" s="2"/>
      <c r="L329" s="2"/>
      <c r="M329" s="3"/>
      <c r="N329" s="2"/>
      <c r="O329" s="2"/>
      <c r="P329" s="2"/>
      <c r="Q329" s="2"/>
      <c r="R329" s="2"/>
      <c r="S329" s="2"/>
      <c r="T329" s="3"/>
      <c r="U329" s="3"/>
      <c r="V329" s="4"/>
      <c r="W329" s="2"/>
      <c r="X329" s="4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ht="15.75" customHeight="1">
      <c r="A330" s="2"/>
      <c r="B330" s="2"/>
      <c r="C330" s="2"/>
      <c r="D330" s="2"/>
      <c r="E330" s="3"/>
      <c r="F330" s="3"/>
      <c r="G330" s="3"/>
      <c r="H330" s="4"/>
      <c r="I330" s="4"/>
      <c r="J330" s="2"/>
      <c r="K330" s="2"/>
      <c r="L330" s="2"/>
      <c r="M330" s="3"/>
      <c r="N330" s="2"/>
      <c r="O330" s="2"/>
      <c r="P330" s="2"/>
      <c r="Q330" s="2"/>
      <c r="R330" s="2"/>
      <c r="S330" s="2"/>
      <c r="T330" s="3"/>
      <c r="U330" s="3"/>
      <c r="V330" s="4"/>
      <c r="W330" s="2"/>
      <c r="X330" s="4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ht="15.75" customHeight="1">
      <c r="A331" s="2"/>
      <c r="B331" s="2"/>
      <c r="C331" s="2"/>
      <c r="D331" s="2"/>
      <c r="E331" s="3"/>
      <c r="F331" s="3"/>
      <c r="G331" s="3"/>
      <c r="H331" s="4"/>
      <c r="I331" s="4"/>
      <c r="J331" s="2"/>
      <c r="K331" s="2"/>
      <c r="L331" s="2"/>
      <c r="M331" s="3"/>
      <c r="N331" s="2"/>
      <c r="O331" s="2"/>
      <c r="P331" s="2"/>
      <c r="Q331" s="2"/>
      <c r="R331" s="2"/>
      <c r="S331" s="2"/>
      <c r="T331" s="3"/>
      <c r="U331" s="3"/>
      <c r="V331" s="4"/>
      <c r="W331" s="2"/>
      <c r="X331" s="4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ht="15.75" customHeight="1">
      <c r="A332" s="2"/>
      <c r="B332" s="2"/>
      <c r="C332" s="2"/>
      <c r="D332" s="2"/>
      <c r="E332" s="3"/>
      <c r="F332" s="3"/>
      <c r="G332" s="3"/>
      <c r="H332" s="4"/>
      <c r="I332" s="4"/>
      <c r="J332" s="2"/>
      <c r="K332" s="2"/>
      <c r="L332" s="2"/>
      <c r="M332" s="3"/>
      <c r="N332" s="2"/>
      <c r="O332" s="2"/>
      <c r="P332" s="2"/>
      <c r="Q332" s="2"/>
      <c r="R332" s="2"/>
      <c r="S332" s="2"/>
      <c r="T332" s="3"/>
      <c r="U332" s="3"/>
      <c r="V332" s="4"/>
      <c r="W332" s="2"/>
      <c r="X332" s="4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ht="15.75" customHeight="1">
      <c r="A333" s="2"/>
      <c r="B333" s="2"/>
      <c r="C333" s="2"/>
      <c r="D333" s="2"/>
      <c r="E333" s="3"/>
      <c r="F333" s="3"/>
      <c r="G333" s="3"/>
      <c r="H333" s="4"/>
      <c r="I333" s="4"/>
      <c r="J333" s="2"/>
      <c r="K333" s="2"/>
      <c r="L333" s="2"/>
      <c r="M333" s="3"/>
      <c r="N333" s="2"/>
      <c r="O333" s="2"/>
      <c r="P333" s="2"/>
      <c r="Q333" s="2"/>
      <c r="R333" s="2"/>
      <c r="S333" s="2"/>
      <c r="T333" s="3"/>
      <c r="U333" s="3"/>
      <c r="V333" s="4"/>
      <c r="W333" s="2"/>
      <c r="X333" s="4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ht="15.75" customHeight="1">
      <c r="A334" s="2"/>
      <c r="B334" s="2"/>
      <c r="C334" s="2"/>
      <c r="D334" s="2"/>
      <c r="E334" s="3"/>
      <c r="F334" s="3"/>
      <c r="G334" s="3"/>
      <c r="H334" s="4"/>
      <c r="I334" s="4"/>
      <c r="J334" s="2"/>
      <c r="K334" s="2"/>
      <c r="L334" s="2"/>
      <c r="M334" s="3"/>
      <c r="N334" s="2"/>
      <c r="O334" s="2"/>
      <c r="P334" s="2"/>
      <c r="Q334" s="2"/>
      <c r="R334" s="2"/>
      <c r="S334" s="2"/>
      <c r="T334" s="3"/>
      <c r="U334" s="3"/>
      <c r="V334" s="4"/>
      <c r="W334" s="2"/>
      <c r="X334" s="4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ht="15.75" customHeight="1">
      <c r="A335" s="2"/>
      <c r="B335" s="2"/>
      <c r="C335" s="2"/>
      <c r="D335" s="2"/>
      <c r="E335" s="3"/>
      <c r="F335" s="3"/>
      <c r="G335" s="3"/>
      <c r="H335" s="4"/>
      <c r="I335" s="4"/>
      <c r="J335" s="2"/>
      <c r="K335" s="2"/>
      <c r="L335" s="2"/>
      <c r="M335" s="3"/>
      <c r="N335" s="2"/>
      <c r="O335" s="2"/>
      <c r="P335" s="2"/>
      <c r="Q335" s="2"/>
      <c r="R335" s="2"/>
      <c r="S335" s="2"/>
      <c r="T335" s="3"/>
      <c r="U335" s="3"/>
      <c r="V335" s="4"/>
      <c r="W335" s="2"/>
      <c r="X335" s="4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ht="15.75" customHeight="1">
      <c r="G336" s="111"/>
      <c r="M336" s="111"/>
      <c r="P336" s="2"/>
      <c r="T336" s="170"/>
      <c r="U336" s="170"/>
    </row>
    <row r="337" spans="7:21" ht="15.75" customHeight="1">
      <c r="G337" s="111"/>
      <c r="M337" s="111"/>
      <c r="P337" s="2"/>
      <c r="T337" s="170"/>
      <c r="U337" s="170"/>
    </row>
    <row r="338" spans="7:21" ht="15.75" customHeight="1">
      <c r="G338" s="111"/>
      <c r="M338" s="111"/>
      <c r="P338" s="2"/>
      <c r="T338" s="170"/>
      <c r="U338" s="170"/>
    </row>
    <row r="339" spans="7:21" ht="15.75" customHeight="1">
      <c r="G339" s="111"/>
      <c r="M339" s="111"/>
      <c r="P339" s="2"/>
      <c r="T339" s="170"/>
      <c r="U339" s="170"/>
    </row>
    <row r="340" spans="7:21" ht="15.75" customHeight="1">
      <c r="G340" s="111"/>
      <c r="M340" s="111"/>
      <c r="P340" s="2"/>
      <c r="T340" s="170"/>
      <c r="U340" s="170"/>
    </row>
    <row r="341" spans="7:21" ht="15.75" customHeight="1">
      <c r="G341" s="111"/>
      <c r="M341" s="111"/>
      <c r="P341" s="2"/>
      <c r="T341" s="170"/>
      <c r="U341" s="170"/>
    </row>
    <row r="342" spans="7:21" ht="15.75" customHeight="1">
      <c r="G342" s="111"/>
      <c r="M342" s="111"/>
      <c r="P342" s="2"/>
      <c r="T342" s="170"/>
      <c r="U342" s="170"/>
    </row>
    <row r="343" spans="7:21" ht="15.75" customHeight="1">
      <c r="G343" s="111"/>
      <c r="M343" s="111"/>
      <c r="P343" s="2"/>
      <c r="T343" s="170"/>
      <c r="U343" s="170"/>
    </row>
    <row r="344" spans="7:21" ht="15.75" customHeight="1">
      <c r="G344" s="111"/>
      <c r="M344" s="111"/>
      <c r="P344" s="2"/>
      <c r="T344" s="170"/>
      <c r="U344" s="170"/>
    </row>
    <row r="345" spans="7:21" ht="15.75" customHeight="1">
      <c r="G345" s="111"/>
      <c r="M345" s="111"/>
      <c r="P345" s="2"/>
      <c r="T345" s="170"/>
      <c r="U345" s="170"/>
    </row>
    <row r="346" spans="7:21" ht="15.75" customHeight="1">
      <c r="G346" s="111"/>
      <c r="M346" s="111"/>
      <c r="P346" s="2"/>
      <c r="T346" s="170"/>
      <c r="U346" s="170"/>
    </row>
    <row r="347" spans="7:21" ht="15.75" customHeight="1">
      <c r="G347" s="111"/>
      <c r="M347" s="111"/>
      <c r="P347" s="2"/>
      <c r="T347" s="170"/>
      <c r="U347" s="170"/>
    </row>
    <row r="348" spans="7:21" ht="15.75" customHeight="1">
      <c r="G348" s="111"/>
      <c r="M348" s="111"/>
      <c r="P348" s="2"/>
      <c r="T348" s="170"/>
      <c r="U348" s="170"/>
    </row>
    <row r="349" spans="7:21" ht="15.75" customHeight="1">
      <c r="G349" s="111"/>
      <c r="M349" s="111"/>
      <c r="P349" s="2"/>
      <c r="T349" s="170"/>
      <c r="U349" s="170"/>
    </row>
    <row r="350" spans="7:21" ht="15.75" customHeight="1">
      <c r="G350" s="111"/>
      <c r="M350" s="111"/>
      <c r="P350" s="2"/>
      <c r="T350" s="170"/>
      <c r="U350" s="170"/>
    </row>
    <row r="351" spans="7:21" ht="15.75" customHeight="1">
      <c r="G351" s="111"/>
      <c r="M351" s="111"/>
      <c r="P351" s="2"/>
      <c r="T351" s="170"/>
      <c r="U351" s="170"/>
    </row>
    <row r="352" spans="7:21" ht="15.75" customHeight="1">
      <c r="G352" s="111"/>
      <c r="M352" s="111"/>
      <c r="P352" s="2"/>
      <c r="T352" s="170"/>
      <c r="U352" s="170"/>
    </row>
    <row r="353" spans="7:21" ht="15.75" customHeight="1">
      <c r="G353" s="111"/>
      <c r="M353" s="111"/>
      <c r="P353" s="2"/>
      <c r="T353" s="170"/>
      <c r="U353" s="170"/>
    </row>
    <row r="354" spans="7:21" ht="15.75" customHeight="1">
      <c r="G354" s="111"/>
      <c r="M354" s="111"/>
      <c r="P354" s="2"/>
      <c r="T354" s="170"/>
      <c r="U354" s="170"/>
    </row>
    <row r="355" spans="7:21" ht="15.75" customHeight="1">
      <c r="G355" s="111"/>
      <c r="M355" s="111"/>
      <c r="P355" s="2"/>
      <c r="T355" s="170"/>
      <c r="U355" s="170"/>
    </row>
    <row r="356" spans="7:21" ht="15.75" customHeight="1">
      <c r="G356" s="111"/>
      <c r="M356" s="111"/>
      <c r="P356" s="2"/>
      <c r="T356" s="170"/>
      <c r="U356" s="170"/>
    </row>
    <row r="357" spans="7:21" ht="15.75" customHeight="1">
      <c r="G357" s="111"/>
      <c r="M357" s="111"/>
      <c r="P357" s="2"/>
      <c r="T357" s="170"/>
      <c r="U357" s="170"/>
    </row>
    <row r="358" spans="7:21" ht="15.75" customHeight="1">
      <c r="G358" s="111"/>
      <c r="M358" s="111"/>
      <c r="P358" s="2"/>
      <c r="T358" s="170"/>
      <c r="U358" s="170"/>
    </row>
    <row r="359" spans="7:21" ht="15.75" customHeight="1">
      <c r="G359" s="111"/>
      <c r="M359" s="111"/>
      <c r="P359" s="2"/>
      <c r="T359" s="170"/>
      <c r="U359" s="170"/>
    </row>
    <row r="360" spans="7:21" ht="15.75" customHeight="1">
      <c r="G360" s="111"/>
      <c r="M360" s="111"/>
      <c r="P360" s="2"/>
      <c r="T360" s="170"/>
      <c r="U360" s="170"/>
    </row>
    <row r="361" spans="7:21" ht="15.75" customHeight="1">
      <c r="G361" s="111"/>
      <c r="M361" s="111"/>
      <c r="P361" s="2"/>
      <c r="T361" s="170"/>
      <c r="U361" s="170"/>
    </row>
    <row r="362" spans="7:21" ht="15.75" customHeight="1">
      <c r="G362" s="111"/>
      <c r="M362" s="111"/>
      <c r="P362" s="2"/>
      <c r="T362" s="170"/>
      <c r="U362" s="170"/>
    </row>
    <row r="363" spans="7:21" ht="15.75" customHeight="1">
      <c r="G363" s="111"/>
      <c r="M363" s="111"/>
      <c r="P363" s="2"/>
      <c r="T363" s="170"/>
      <c r="U363" s="170"/>
    </row>
    <row r="364" spans="7:21" ht="15.75" customHeight="1">
      <c r="G364" s="111"/>
      <c r="M364" s="111"/>
      <c r="P364" s="2"/>
      <c r="T364" s="170"/>
      <c r="U364" s="170"/>
    </row>
    <row r="365" spans="7:21" ht="15.75" customHeight="1">
      <c r="G365" s="111"/>
      <c r="M365" s="111"/>
      <c r="P365" s="2"/>
      <c r="T365" s="170"/>
      <c r="U365" s="170"/>
    </row>
    <row r="366" spans="7:21" ht="15.75" customHeight="1">
      <c r="G366" s="111"/>
      <c r="M366" s="111"/>
      <c r="P366" s="2"/>
      <c r="T366" s="170"/>
      <c r="U366" s="170"/>
    </row>
    <row r="367" spans="7:21" ht="15.75" customHeight="1">
      <c r="G367" s="111"/>
      <c r="M367" s="111"/>
      <c r="P367" s="2"/>
      <c r="T367" s="170"/>
      <c r="U367" s="170"/>
    </row>
    <row r="368" spans="7:21" ht="15.75" customHeight="1">
      <c r="G368" s="111"/>
      <c r="M368" s="111"/>
      <c r="P368" s="2"/>
      <c r="T368" s="170"/>
      <c r="U368" s="170"/>
    </row>
    <row r="369" spans="7:21" ht="15.75" customHeight="1">
      <c r="G369" s="111"/>
      <c r="M369" s="111"/>
      <c r="P369" s="2"/>
      <c r="T369" s="170"/>
      <c r="U369" s="170"/>
    </row>
    <row r="370" spans="7:21" ht="15.75" customHeight="1">
      <c r="G370" s="111"/>
      <c r="M370" s="111"/>
      <c r="P370" s="2"/>
      <c r="T370" s="170"/>
      <c r="U370" s="170"/>
    </row>
    <row r="371" spans="7:21" ht="15.75" customHeight="1">
      <c r="G371" s="111"/>
      <c r="M371" s="111"/>
      <c r="P371" s="2"/>
      <c r="T371" s="170"/>
      <c r="U371" s="170"/>
    </row>
    <row r="372" spans="7:21" ht="15.75" customHeight="1">
      <c r="G372" s="111"/>
      <c r="M372" s="111"/>
      <c r="P372" s="2"/>
      <c r="T372" s="170"/>
      <c r="U372" s="170"/>
    </row>
    <row r="373" spans="7:21" ht="15.75" customHeight="1">
      <c r="G373" s="111"/>
      <c r="M373" s="111"/>
      <c r="P373" s="2"/>
      <c r="T373" s="170"/>
      <c r="U373" s="170"/>
    </row>
    <row r="374" spans="7:21" ht="15.75" customHeight="1">
      <c r="G374" s="111"/>
      <c r="M374" s="111"/>
      <c r="P374" s="2"/>
      <c r="T374" s="170"/>
      <c r="U374" s="170"/>
    </row>
    <row r="375" spans="7:21" ht="15.75" customHeight="1">
      <c r="G375" s="111"/>
      <c r="M375" s="111"/>
      <c r="P375" s="2"/>
      <c r="T375" s="170"/>
      <c r="U375" s="170"/>
    </row>
    <row r="376" spans="7:21" ht="15.75" customHeight="1">
      <c r="G376" s="111"/>
      <c r="M376" s="111"/>
      <c r="P376" s="2"/>
      <c r="T376" s="170"/>
      <c r="U376" s="170"/>
    </row>
    <row r="377" spans="7:21" ht="15.75" customHeight="1">
      <c r="G377" s="111"/>
      <c r="M377" s="111"/>
      <c r="P377" s="2"/>
      <c r="T377" s="170"/>
      <c r="U377" s="170"/>
    </row>
    <row r="378" spans="7:21" ht="15.75" customHeight="1">
      <c r="G378" s="111"/>
      <c r="M378" s="111"/>
      <c r="P378" s="2"/>
      <c r="T378" s="170"/>
      <c r="U378" s="170"/>
    </row>
    <row r="379" spans="7:21" ht="15.75" customHeight="1">
      <c r="G379" s="111"/>
      <c r="M379" s="111"/>
      <c r="P379" s="2"/>
      <c r="T379" s="170"/>
      <c r="U379" s="170"/>
    </row>
    <row r="380" spans="7:21" ht="15.75" customHeight="1">
      <c r="G380" s="111"/>
      <c r="M380" s="111"/>
      <c r="P380" s="2"/>
      <c r="T380" s="170"/>
      <c r="U380" s="170"/>
    </row>
    <row r="381" spans="7:21" ht="15.75" customHeight="1">
      <c r="G381" s="111"/>
      <c r="M381" s="111"/>
      <c r="P381" s="2"/>
      <c r="T381" s="170"/>
      <c r="U381" s="170"/>
    </row>
    <row r="382" spans="7:21" ht="15.75" customHeight="1">
      <c r="G382" s="111"/>
      <c r="M382" s="111"/>
      <c r="P382" s="2"/>
      <c r="T382" s="170"/>
      <c r="U382" s="170"/>
    </row>
    <row r="383" spans="7:21" ht="15.75" customHeight="1">
      <c r="G383" s="111"/>
      <c r="M383" s="111"/>
      <c r="P383" s="2"/>
      <c r="T383" s="170"/>
      <c r="U383" s="170"/>
    </row>
    <row r="384" spans="7:21" ht="15.75" customHeight="1">
      <c r="G384" s="111"/>
      <c r="M384" s="111"/>
      <c r="P384" s="2"/>
      <c r="T384" s="170"/>
      <c r="U384" s="170"/>
    </row>
    <row r="385" spans="7:21" ht="15.75" customHeight="1">
      <c r="G385" s="111"/>
      <c r="M385" s="111"/>
      <c r="P385" s="2"/>
      <c r="T385" s="170"/>
      <c r="U385" s="170"/>
    </row>
    <row r="386" spans="7:21" ht="15.75" customHeight="1">
      <c r="G386" s="111"/>
      <c r="M386" s="111"/>
      <c r="P386" s="2"/>
      <c r="T386" s="170"/>
      <c r="U386" s="170"/>
    </row>
    <row r="387" spans="7:21" ht="15.75" customHeight="1">
      <c r="G387" s="111"/>
      <c r="M387" s="111"/>
      <c r="P387" s="2"/>
      <c r="T387" s="170"/>
      <c r="U387" s="170"/>
    </row>
    <row r="388" spans="7:21" ht="15.75" customHeight="1">
      <c r="G388" s="111"/>
      <c r="M388" s="111"/>
      <c r="P388" s="2"/>
      <c r="T388" s="170"/>
      <c r="U388" s="170"/>
    </row>
    <row r="389" spans="7:21" ht="15.75" customHeight="1">
      <c r="G389" s="111"/>
      <c r="M389" s="111"/>
      <c r="P389" s="2"/>
      <c r="T389" s="170"/>
      <c r="U389" s="170"/>
    </row>
    <row r="390" spans="7:21" ht="15.75" customHeight="1">
      <c r="G390" s="111"/>
      <c r="M390" s="111"/>
      <c r="P390" s="2"/>
      <c r="T390" s="170"/>
      <c r="U390" s="170"/>
    </row>
    <row r="391" spans="7:21" ht="15.75" customHeight="1">
      <c r="G391" s="111"/>
      <c r="M391" s="111"/>
      <c r="P391" s="2"/>
      <c r="T391" s="170"/>
      <c r="U391" s="170"/>
    </row>
    <row r="392" spans="7:21" ht="15.75" customHeight="1">
      <c r="G392" s="111"/>
      <c r="M392" s="111"/>
      <c r="P392" s="2"/>
      <c r="T392" s="170"/>
      <c r="U392" s="170"/>
    </row>
    <row r="393" spans="7:21" ht="15.75" customHeight="1">
      <c r="G393" s="111"/>
      <c r="M393" s="111"/>
      <c r="P393" s="2"/>
      <c r="T393" s="170"/>
      <c r="U393" s="170"/>
    </row>
    <row r="394" spans="7:21" ht="15.75" customHeight="1">
      <c r="G394" s="111"/>
      <c r="M394" s="111"/>
      <c r="P394" s="2"/>
      <c r="T394" s="170"/>
      <c r="U394" s="170"/>
    </row>
    <row r="395" spans="7:21" ht="15.75" customHeight="1">
      <c r="G395" s="111"/>
      <c r="M395" s="111"/>
      <c r="P395" s="2"/>
      <c r="T395" s="170"/>
      <c r="U395" s="170"/>
    </row>
    <row r="396" spans="7:21" ht="15.75" customHeight="1">
      <c r="G396" s="111"/>
      <c r="M396" s="111"/>
      <c r="P396" s="2"/>
      <c r="T396" s="170"/>
      <c r="U396" s="170"/>
    </row>
    <row r="397" spans="7:21" ht="15.75" customHeight="1">
      <c r="G397" s="111"/>
      <c r="M397" s="111"/>
      <c r="P397" s="2"/>
      <c r="T397" s="170"/>
      <c r="U397" s="170"/>
    </row>
    <row r="398" spans="7:21" ht="15.75" customHeight="1">
      <c r="G398" s="111"/>
      <c r="M398" s="111"/>
      <c r="P398" s="2"/>
      <c r="T398" s="170"/>
      <c r="U398" s="170"/>
    </row>
    <row r="399" spans="7:21" ht="15.75" customHeight="1">
      <c r="G399" s="111"/>
      <c r="M399" s="111"/>
      <c r="P399" s="2"/>
      <c r="T399" s="170"/>
      <c r="U399" s="170"/>
    </row>
    <row r="400" spans="7:21" ht="15.75" customHeight="1">
      <c r="G400" s="111"/>
      <c r="M400" s="111"/>
      <c r="P400" s="2"/>
      <c r="T400" s="170"/>
      <c r="U400" s="170"/>
    </row>
    <row r="401" spans="7:21" ht="15.75" customHeight="1">
      <c r="G401" s="111"/>
      <c r="M401" s="111"/>
      <c r="P401" s="2"/>
      <c r="T401" s="170"/>
      <c r="U401" s="170"/>
    </row>
    <row r="402" spans="7:21" ht="15.75" customHeight="1">
      <c r="G402" s="111"/>
      <c r="M402" s="111"/>
      <c r="P402" s="2"/>
      <c r="T402" s="170"/>
      <c r="U402" s="170"/>
    </row>
    <row r="403" spans="7:21" ht="15.75" customHeight="1">
      <c r="G403" s="111"/>
      <c r="M403" s="111"/>
      <c r="P403" s="2"/>
      <c r="T403" s="170"/>
      <c r="U403" s="170"/>
    </row>
    <row r="404" spans="7:21" ht="15.75" customHeight="1">
      <c r="G404" s="111"/>
      <c r="M404" s="111"/>
      <c r="P404" s="2"/>
      <c r="T404" s="170"/>
      <c r="U404" s="170"/>
    </row>
    <row r="405" spans="7:21" ht="15.75" customHeight="1">
      <c r="G405" s="111"/>
      <c r="M405" s="111"/>
      <c r="P405" s="2"/>
      <c r="T405" s="170"/>
      <c r="U405" s="170"/>
    </row>
    <row r="406" spans="7:21" ht="15.75" customHeight="1">
      <c r="G406" s="111"/>
      <c r="M406" s="111"/>
      <c r="P406" s="2"/>
      <c r="T406" s="170"/>
      <c r="U406" s="170"/>
    </row>
    <row r="407" spans="7:21" ht="15.75" customHeight="1">
      <c r="G407" s="111"/>
      <c r="M407" s="111"/>
      <c r="P407" s="2"/>
      <c r="T407" s="170"/>
      <c r="U407" s="170"/>
    </row>
    <row r="408" spans="7:21" ht="15.75" customHeight="1">
      <c r="G408" s="111"/>
      <c r="M408" s="111"/>
      <c r="P408" s="2"/>
      <c r="T408" s="170"/>
      <c r="U408" s="170"/>
    </row>
    <row r="409" spans="7:21" ht="15.75" customHeight="1">
      <c r="G409" s="111"/>
      <c r="M409" s="111"/>
      <c r="P409" s="2"/>
      <c r="T409" s="170"/>
      <c r="U409" s="170"/>
    </row>
    <row r="410" spans="7:21" ht="15.75" customHeight="1">
      <c r="G410" s="111"/>
      <c r="M410" s="111"/>
      <c r="P410" s="2"/>
      <c r="T410" s="170"/>
      <c r="U410" s="170"/>
    </row>
    <row r="411" spans="7:21" ht="15.75" customHeight="1">
      <c r="G411" s="111"/>
      <c r="M411" s="111"/>
      <c r="P411" s="2"/>
      <c r="T411" s="170"/>
      <c r="U411" s="170"/>
    </row>
    <row r="412" spans="7:21" ht="15.75" customHeight="1">
      <c r="G412" s="111"/>
      <c r="M412" s="111"/>
      <c r="P412" s="2"/>
      <c r="T412" s="170"/>
      <c r="U412" s="170"/>
    </row>
    <row r="413" spans="7:21" ht="15.75" customHeight="1">
      <c r="G413" s="111"/>
      <c r="M413" s="111"/>
      <c r="P413" s="2"/>
      <c r="T413" s="170"/>
      <c r="U413" s="170"/>
    </row>
    <row r="414" spans="7:21" ht="15.75" customHeight="1">
      <c r="G414" s="111"/>
      <c r="M414" s="111"/>
      <c r="P414" s="2"/>
      <c r="T414" s="170"/>
      <c r="U414" s="170"/>
    </row>
    <row r="415" spans="7:21" ht="15.75" customHeight="1">
      <c r="G415" s="111"/>
      <c r="M415" s="111"/>
      <c r="P415" s="2"/>
      <c r="T415" s="170"/>
      <c r="U415" s="170"/>
    </row>
    <row r="416" spans="7:21" ht="15.75" customHeight="1">
      <c r="G416" s="111"/>
      <c r="M416" s="111"/>
      <c r="P416" s="2"/>
      <c r="T416" s="170"/>
      <c r="U416" s="170"/>
    </row>
    <row r="417" spans="7:21" ht="15.75" customHeight="1">
      <c r="G417" s="111"/>
      <c r="M417" s="111"/>
      <c r="P417" s="2"/>
      <c r="T417" s="170"/>
      <c r="U417" s="170"/>
    </row>
    <row r="418" spans="7:21" ht="15.75" customHeight="1">
      <c r="G418" s="111"/>
      <c r="M418" s="111"/>
      <c r="P418" s="2"/>
      <c r="T418" s="170"/>
      <c r="U418" s="170"/>
    </row>
    <row r="419" spans="7:21" ht="15.75" customHeight="1">
      <c r="G419" s="111"/>
      <c r="M419" s="111"/>
      <c r="P419" s="2"/>
      <c r="T419" s="170"/>
      <c r="U419" s="170"/>
    </row>
    <row r="420" spans="7:21" ht="15.75" customHeight="1">
      <c r="G420" s="111"/>
      <c r="M420" s="111"/>
      <c r="P420" s="2"/>
      <c r="T420" s="170"/>
      <c r="U420" s="170"/>
    </row>
    <row r="421" spans="7:21" ht="15.75" customHeight="1">
      <c r="G421" s="111"/>
      <c r="M421" s="111"/>
      <c r="P421" s="2"/>
      <c r="T421" s="170"/>
      <c r="U421" s="170"/>
    </row>
    <row r="422" spans="7:21" ht="15.75" customHeight="1">
      <c r="G422" s="111"/>
      <c r="M422" s="111"/>
      <c r="P422" s="2"/>
      <c r="T422" s="170"/>
      <c r="U422" s="170"/>
    </row>
    <row r="423" spans="7:21" ht="15.75" customHeight="1">
      <c r="G423" s="111"/>
      <c r="M423" s="111"/>
      <c r="P423" s="2"/>
      <c r="T423" s="170"/>
      <c r="U423" s="170"/>
    </row>
    <row r="424" spans="7:21" ht="15.75" customHeight="1">
      <c r="G424" s="111"/>
      <c r="M424" s="111"/>
      <c r="P424" s="2"/>
      <c r="T424" s="170"/>
      <c r="U424" s="170"/>
    </row>
    <row r="425" spans="7:21" ht="15.75" customHeight="1">
      <c r="G425" s="111"/>
      <c r="M425" s="111"/>
      <c r="P425" s="2"/>
      <c r="T425" s="170"/>
      <c r="U425" s="170"/>
    </row>
    <row r="426" spans="7:21" ht="15.75" customHeight="1">
      <c r="G426" s="111"/>
      <c r="M426" s="111"/>
      <c r="P426" s="2"/>
      <c r="T426" s="170"/>
      <c r="U426" s="170"/>
    </row>
    <row r="427" spans="7:21" ht="15.75" customHeight="1">
      <c r="G427" s="111"/>
      <c r="M427" s="111"/>
      <c r="P427" s="2"/>
      <c r="T427" s="170"/>
      <c r="U427" s="170"/>
    </row>
    <row r="428" spans="7:21" ht="15.75" customHeight="1">
      <c r="G428" s="111"/>
      <c r="M428" s="111"/>
      <c r="P428" s="2"/>
      <c r="T428" s="170"/>
      <c r="U428" s="170"/>
    </row>
    <row r="429" spans="7:21" ht="15.75" customHeight="1">
      <c r="G429" s="111"/>
      <c r="M429" s="111"/>
      <c r="P429" s="2"/>
      <c r="T429" s="170"/>
      <c r="U429" s="170"/>
    </row>
    <row r="430" spans="7:21" ht="15.75" customHeight="1">
      <c r="G430" s="111"/>
      <c r="M430" s="111"/>
      <c r="P430" s="2"/>
      <c r="T430" s="170"/>
      <c r="U430" s="170"/>
    </row>
    <row r="431" spans="7:21" ht="15.75" customHeight="1">
      <c r="G431" s="111"/>
      <c r="M431" s="111"/>
      <c r="P431" s="2"/>
      <c r="T431" s="170"/>
      <c r="U431" s="170"/>
    </row>
    <row r="432" spans="7:21" ht="15.75" customHeight="1">
      <c r="G432" s="111"/>
      <c r="M432" s="111"/>
      <c r="P432" s="2"/>
      <c r="T432" s="170"/>
      <c r="U432" s="170"/>
    </row>
    <row r="433" spans="7:21" ht="15.75" customHeight="1">
      <c r="G433" s="111"/>
      <c r="M433" s="111"/>
      <c r="P433" s="2"/>
      <c r="T433" s="170"/>
      <c r="U433" s="170"/>
    </row>
    <row r="434" spans="7:21" ht="15.75" customHeight="1">
      <c r="G434" s="111"/>
      <c r="M434" s="111"/>
      <c r="P434" s="2"/>
      <c r="T434" s="170"/>
      <c r="U434" s="170"/>
    </row>
    <row r="435" spans="7:21" ht="15.75" customHeight="1">
      <c r="G435" s="111"/>
      <c r="M435" s="111"/>
      <c r="P435" s="2"/>
      <c r="T435" s="170"/>
      <c r="U435" s="170"/>
    </row>
    <row r="436" spans="7:21" ht="15.75" customHeight="1">
      <c r="G436" s="111"/>
      <c r="M436" s="111"/>
      <c r="P436" s="2"/>
      <c r="T436" s="170"/>
      <c r="U436" s="170"/>
    </row>
    <row r="437" spans="7:21" ht="15.75" customHeight="1">
      <c r="G437" s="111"/>
      <c r="M437" s="111"/>
      <c r="P437" s="2"/>
      <c r="T437" s="170"/>
      <c r="U437" s="170"/>
    </row>
    <row r="438" spans="7:21" ht="15.75" customHeight="1">
      <c r="G438" s="111"/>
      <c r="M438" s="111"/>
      <c r="P438" s="2"/>
      <c r="T438" s="170"/>
      <c r="U438" s="170"/>
    </row>
    <row r="439" spans="7:21" ht="15.75" customHeight="1">
      <c r="G439" s="111"/>
      <c r="M439" s="111"/>
      <c r="P439" s="2"/>
      <c r="T439" s="170"/>
      <c r="U439" s="170"/>
    </row>
    <row r="440" spans="7:21" ht="15.75" customHeight="1">
      <c r="G440" s="111"/>
      <c r="M440" s="111"/>
      <c r="P440" s="2"/>
      <c r="T440" s="170"/>
      <c r="U440" s="170"/>
    </row>
    <row r="441" spans="7:21" ht="15.75" customHeight="1">
      <c r="G441" s="111"/>
      <c r="M441" s="111"/>
      <c r="P441" s="2"/>
      <c r="T441" s="170"/>
      <c r="U441" s="170"/>
    </row>
    <row r="442" spans="7:21" ht="15.75" customHeight="1">
      <c r="G442" s="111"/>
      <c r="M442" s="111"/>
      <c r="P442" s="2"/>
      <c r="T442" s="170"/>
      <c r="U442" s="170"/>
    </row>
    <row r="443" spans="7:21" ht="15.75" customHeight="1">
      <c r="G443" s="111"/>
      <c r="M443" s="111"/>
      <c r="P443" s="2"/>
      <c r="T443" s="170"/>
      <c r="U443" s="170"/>
    </row>
    <row r="444" spans="7:21" ht="15.75" customHeight="1">
      <c r="G444" s="111"/>
      <c r="M444" s="111"/>
      <c r="P444" s="2"/>
      <c r="T444" s="170"/>
      <c r="U444" s="170"/>
    </row>
    <row r="445" spans="7:21" ht="15.75" customHeight="1">
      <c r="G445" s="111"/>
      <c r="M445" s="111"/>
      <c r="P445" s="2"/>
      <c r="T445" s="170"/>
      <c r="U445" s="170"/>
    </row>
    <row r="446" spans="7:21" ht="15.75" customHeight="1">
      <c r="G446" s="111"/>
      <c r="M446" s="111"/>
      <c r="P446" s="2"/>
      <c r="T446" s="170"/>
      <c r="U446" s="170"/>
    </row>
    <row r="447" spans="7:21" ht="15.75" customHeight="1">
      <c r="G447" s="111"/>
      <c r="M447" s="111"/>
      <c r="P447" s="2"/>
      <c r="T447" s="170"/>
      <c r="U447" s="170"/>
    </row>
    <row r="448" spans="7:21" ht="15.75" customHeight="1">
      <c r="G448" s="111"/>
      <c r="M448" s="111"/>
      <c r="P448" s="2"/>
      <c r="T448" s="170"/>
      <c r="U448" s="170"/>
    </row>
    <row r="449" spans="7:21" ht="15.75" customHeight="1">
      <c r="G449" s="111"/>
      <c r="M449" s="111"/>
      <c r="P449" s="2"/>
      <c r="T449" s="170"/>
      <c r="U449" s="170"/>
    </row>
    <row r="450" spans="7:21" ht="15.75" customHeight="1">
      <c r="G450" s="111"/>
      <c r="M450" s="111"/>
      <c r="P450" s="2"/>
      <c r="T450" s="170"/>
      <c r="U450" s="170"/>
    </row>
    <row r="451" spans="7:21" ht="15.75" customHeight="1">
      <c r="G451" s="111"/>
      <c r="M451" s="111"/>
      <c r="P451" s="2"/>
      <c r="T451" s="170"/>
      <c r="U451" s="170"/>
    </row>
    <row r="452" spans="7:21" ht="15.75" customHeight="1">
      <c r="G452" s="111"/>
      <c r="M452" s="111"/>
      <c r="P452" s="2"/>
      <c r="T452" s="170"/>
      <c r="U452" s="170"/>
    </row>
    <row r="453" spans="7:21" ht="15.75" customHeight="1">
      <c r="G453" s="111"/>
      <c r="M453" s="111"/>
      <c r="P453" s="2"/>
      <c r="T453" s="170"/>
      <c r="U453" s="170"/>
    </row>
    <row r="454" spans="7:21" ht="15.75" customHeight="1">
      <c r="G454" s="111"/>
      <c r="M454" s="111"/>
      <c r="P454" s="2"/>
      <c r="T454" s="170"/>
      <c r="U454" s="170"/>
    </row>
    <row r="455" spans="7:21" ht="15.75" customHeight="1">
      <c r="G455" s="111"/>
      <c r="M455" s="111"/>
      <c r="P455" s="2"/>
      <c r="T455" s="170"/>
      <c r="U455" s="170"/>
    </row>
    <row r="456" spans="7:21" ht="15.75" customHeight="1">
      <c r="G456" s="111"/>
      <c r="M456" s="111"/>
      <c r="P456" s="2"/>
      <c r="T456" s="170"/>
      <c r="U456" s="170"/>
    </row>
    <row r="457" spans="7:21" ht="15.75" customHeight="1">
      <c r="G457" s="111"/>
      <c r="M457" s="111"/>
      <c r="P457" s="2"/>
      <c r="T457" s="170"/>
      <c r="U457" s="170"/>
    </row>
    <row r="458" spans="7:21" ht="15.75" customHeight="1">
      <c r="G458" s="111"/>
      <c r="M458" s="111"/>
      <c r="P458" s="2"/>
      <c r="T458" s="170"/>
      <c r="U458" s="170"/>
    </row>
    <row r="459" spans="7:21" ht="15.75" customHeight="1">
      <c r="G459" s="111"/>
      <c r="M459" s="111"/>
      <c r="P459" s="2"/>
      <c r="T459" s="170"/>
      <c r="U459" s="170"/>
    </row>
    <row r="460" spans="7:21" ht="15.75" customHeight="1">
      <c r="G460" s="111"/>
      <c r="M460" s="111"/>
      <c r="P460" s="2"/>
      <c r="T460" s="170"/>
      <c r="U460" s="170"/>
    </row>
    <row r="461" spans="7:21" ht="15.75" customHeight="1">
      <c r="G461" s="111"/>
      <c r="M461" s="111"/>
      <c r="P461" s="2"/>
      <c r="T461" s="170"/>
      <c r="U461" s="170"/>
    </row>
    <row r="462" spans="7:21" ht="15.75" customHeight="1">
      <c r="G462" s="111"/>
      <c r="M462" s="111"/>
      <c r="P462" s="2"/>
      <c r="T462" s="170"/>
      <c r="U462" s="170"/>
    </row>
    <row r="463" spans="7:21" ht="15.75" customHeight="1">
      <c r="G463" s="111"/>
      <c r="M463" s="111"/>
      <c r="P463" s="2"/>
      <c r="T463" s="170"/>
      <c r="U463" s="170"/>
    </row>
    <row r="464" spans="7:21" ht="15.75" customHeight="1">
      <c r="G464" s="111"/>
      <c r="M464" s="111"/>
      <c r="P464" s="2"/>
      <c r="T464" s="170"/>
      <c r="U464" s="170"/>
    </row>
    <row r="465" spans="7:21" ht="15.75" customHeight="1">
      <c r="G465" s="111"/>
      <c r="M465" s="111"/>
      <c r="P465" s="2"/>
      <c r="T465" s="170"/>
      <c r="U465" s="170"/>
    </row>
    <row r="466" spans="7:21" ht="15.75" customHeight="1">
      <c r="G466" s="111"/>
      <c r="M466" s="111"/>
      <c r="P466" s="2"/>
      <c r="T466" s="170"/>
      <c r="U466" s="170"/>
    </row>
    <row r="467" spans="7:21" ht="15.75" customHeight="1">
      <c r="G467" s="111"/>
      <c r="M467" s="111"/>
      <c r="P467" s="2"/>
      <c r="T467" s="170"/>
      <c r="U467" s="170"/>
    </row>
    <row r="468" spans="7:21" ht="15.75" customHeight="1">
      <c r="G468" s="111"/>
      <c r="M468" s="111"/>
      <c r="P468" s="2"/>
      <c r="T468" s="170"/>
      <c r="U468" s="170"/>
    </row>
    <row r="469" spans="7:21" ht="15.75" customHeight="1">
      <c r="G469" s="111"/>
      <c r="M469" s="111"/>
      <c r="P469" s="2"/>
      <c r="T469" s="170"/>
      <c r="U469" s="170"/>
    </row>
    <row r="470" spans="7:21" ht="15.75" customHeight="1">
      <c r="G470" s="111"/>
      <c r="M470" s="111"/>
      <c r="P470" s="2"/>
      <c r="T470" s="170"/>
      <c r="U470" s="170"/>
    </row>
    <row r="471" spans="7:21" ht="15.75" customHeight="1">
      <c r="G471" s="111"/>
      <c r="M471" s="111"/>
      <c r="P471" s="2"/>
      <c r="T471" s="170"/>
      <c r="U471" s="170"/>
    </row>
    <row r="472" spans="7:21" ht="15.75" customHeight="1">
      <c r="G472" s="111"/>
      <c r="M472" s="111"/>
      <c r="P472" s="2"/>
      <c r="T472" s="170"/>
      <c r="U472" s="170"/>
    </row>
    <row r="473" spans="7:21" ht="15.75" customHeight="1">
      <c r="G473" s="111"/>
      <c r="M473" s="111"/>
      <c r="P473" s="2"/>
      <c r="T473" s="170"/>
      <c r="U473" s="170"/>
    </row>
    <row r="474" spans="7:21" ht="15.75" customHeight="1">
      <c r="G474" s="111"/>
      <c r="M474" s="111"/>
      <c r="P474" s="2"/>
      <c r="T474" s="170"/>
      <c r="U474" s="170"/>
    </row>
    <row r="475" spans="7:21" ht="15.75" customHeight="1">
      <c r="G475" s="111"/>
      <c r="M475" s="111"/>
      <c r="P475" s="2"/>
      <c r="T475" s="170"/>
      <c r="U475" s="170"/>
    </row>
    <row r="476" spans="7:21" ht="15.75" customHeight="1">
      <c r="G476" s="111"/>
      <c r="M476" s="111"/>
      <c r="P476" s="2"/>
      <c r="T476" s="170"/>
      <c r="U476" s="170"/>
    </row>
    <row r="477" spans="7:21" ht="15.75" customHeight="1">
      <c r="G477" s="111"/>
      <c r="M477" s="111"/>
      <c r="P477" s="2"/>
      <c r="T477" s="170"/>
      <c r="U477" s="170"/>
    </row>
    <row r="478" spans="7:21" ht="15.75" customHeight="1">
      <c r="G478" s="111"/>
      <c r="M478" s="111"/>
      <c r="P478" s="2"/>
      <c r="T478" s="170"/>
      <c r="U478" s="170"/>
    </row>
    <row r="479" spans="7:21" ht="15.75" customHeight="1">
      <c r="G479" s="111"/>
      <c r="M479" s="111"/>
      <c r="P479" s="2"/>
      <c r="T479" s="170"/>
      <c r="U479" s="170"/>
    </row>
    <row r="480" spans="7:21" ht="15.75" customHeight="1">
      <c r="G480" s="111"/>
      <c r="M480" s="111"/>
      <c r="P480" s="2"/>
      <c r="T480" s="170"/>
      <c r="U480" s="170"/>
    </row>
    <row r="481" spans="7:21" ht="15.75" customHeight="1">
      <c r="G481" s="111"/>
      <c r="M481" s="111"/>
      <c r="P481" s="2"/>
      <c r="T481" s="170"/>
      <c r="U481" s="170"/>
    </row>
    <row r="482" spans="7:21" ht="15.75" customHeight="1">
      <c r="G482" s="111"/>
      <c r="M482" s="111"/>
      <c r="P482" s="2"/>
      <c r="T482" s="170"/>
      <c r="U482" s="170"/>
    </row>
    <row r="483" spans="7:21" ht="15.75" customHeight="1">
      <c r="G483" s="111"/>
      <c r="M483" s="111"/>
      <c r="P483" s="2"/>
      <c r="T483" s="170"/>
      <c r="U483" s="170"/>
    </row>
    <row r="484" spans="7:21" ht="15.75" customHeight="1">
      <c r="G484" s="111"/>
      <c r="M484" s="111"/>
      <c r="P484" s="2"/>
      <c r="T484" s="170"/>
      <c r="U484" s="170"/>
    </row>
    <row r="485" spans="7:21" ht="15.75" customHeight="1">
      <c r="G485" s="111"/>
      <c r="M485" s="111"/>
      <c r="P485" s="2"/>
      <c r="T485" s="170"/>
      <c r="U485" s="170"/>
    </row>
    <row r="486" spans="7:21" ht="15.75" customHeight="1">
      <c r="G486" s="111"/>
      <c r="M486" s="111"/>
      <c r="P486" s="2"/>
      <c r="T486" s="170"/>
      <c r="U486" s="170"/>
    </row>
    <row r="487" spans="7:21" ht="15.75" customHeight="1">
      <c r="G487" s="111"/>
      <c r="M487" s="111"/>
      <c r="P487" s="2"/>
      <c r="T487" s="170"/>
      <c r="U487" s="170"/>
    </row>
    <row r="488" spans="7:21" ht="15.75" customHeight="1">
      <c r="G488" s="111"/>
      <c r="M488" s="111"/>
      <c r="P488" s="2"/>
      <c r="T488" s="170"/>
      <c r="U488" s="170"/>
    </row>
    <row r="489" spans="7:21" ht="15.75" customHeight="1">
      <c r="G489" s="111"/>
      <c r="M489" s="111"/>
      <c r="P489" s="2"/>
      <c r="T489" s="170"/>
      <c r="U489" s="170"/>
    </row>
    <row r="490" spans="7:21" ht="15.75" customHeight="1">
      <c r="G490" s="111"/>
      <c r="M490" s="111"/>
      <c r="P490" s="2"/>
      <c r="T490" s="170"/>
      <c r="U490" s="170"/>
    </row>
    <row r="491" spans="7:21" ht="15.75" customHeight="1">
      <c r="G491" s="111"/>
      <c r="M491" s="111"/>
      <c r="P491" s="2"/>
      <c r="T491" s="170"/>
      <c r="U491" s="170"/>
    </row>
    <row r="492" spans="7:21" ht="15.75" customHeight="1">
      <c r="G492" s="111"/>
      <c r="M492" s="111"/>
      <c r="P492" s="2"/>
      <c r="T492" s="170"/>
      <c r="U492" s="170"/>
    </row>
    <row r="493" spans="7:21" ht="15.75" customHeight="1">
      <c r="G493" s="111"/>
      <c r="M493" s="111"/>
      <c r="P493" s="2"/>
      <c r="T493" s="170"/>
      <c r="U493" s="170"/>
    </row>
    <row r="494" spans="7:21" ht="15.75" customHeight="1">
      <c r="G494" s="111"/>
      <c r="M494" s="111"/>
      <c r="P494" s="2"/>
      <c r="T494" s="170"/>
      <c r="U494" s="170"/>
    </row>
    <row r="495" spans="7:21" ht="15.75" customHeight="1">
      <c r="G495" s="111"/>
      <c r="M495" s="111"/>
      <c r="P495" s="2"/>
      <c r="T495" s="170"/>
      <c r="U495" s="170"/>
    </row>
    <row r="496" spans="7:21" ht="15.75" customHeight="1">
      <c r="G496" s="111"/>
      <c r="M496" s="111"/>
      <c r="P496" s="2"/>
      <c r="T496" s="170"/>
      <c r="U496" s="170"/>
    </row>
    <row r="497" spans="7:21" ht="15.75" customHeight="1">
      <c r="G497" s="111"/>
      <c r="M497" s="111"/>
      <c r="P497" s="2"/>
      <c r="T497" s="170"/>
      <c r="U497" s="170"/>
    </row>
    <row r="498" spans="7:21" ht="15.75" customHeight="1">
      <c r="G498" s="111"/>
      <c r="M498" s="111"/>
      <c r="P498" s="2"/>
      <c r="T498" s="170"/>
      <c r="U498" s="170"/>
    </row>
    <row r="499" spans="7:21" ht="15.75" customHeight="1">
      <c r="G499" s="111"/>
      <c r="M499" s="111"/>
      <c r="P499" s="2"/>
      <c r="T499" s="170"/>
      <c r="U499" s="170"/>
    </row>
    <row r="500" spans="7:21" ht="15.75" customHeight="1">
      <c r="G500" s="111"/>
      <c r="M500" s="111"/>
      <c r="P500" s="2"/>
      <c r="T500" s="170"/>
      <c r="U500" s="170"/>
    </row>
    <row r="501" spans="7:21" ht="15.75" customHeight="1">
      <c r="G501" s="111"/>
      <c r="M501" s="111"/>
      <c r="P501" s="2"/>
      <c r="T501" s="170"/>
      <c r="U501" s="170"/>
    </row>
    <row r="502" spans="7:21" ht="15.75" customHeight="1">
      <c r="G502" s="111"/>
      <c r="M502" s="111"/>
      <c r="P502" s="2"/>
      <c r="T502" s="170"/>
      <c r="U502" s="170"/>
    </row>
    <row r="503" spans="7:21" ht="15.75" customHeight="1">
      <c r="G503" s="111"/>
      <c r="M503" s="111"/>
      <c r="P503" s="2"/>
      <c r="T503" s="170"/>
      <c r="U503" s="170"/>
    </row>
    <row r="504" spans="7:21" ht="15.75" customHeight="1">
      <c r="G504" s="111"/>
      <c r="M504" s="111"/>
      <c r="P504" s="2"/>
      <c r="T504" s="170"/>
      <c r="U504" s="170"/>
    </row>
    <row r="505" spans="7:21" ht="15.75" customHeight="1">
      <c r="G505" s="111"/>
      <c r="M505" s="111"/>
      <c r="P505" s="2"/>
      <c r="T505" s="170"/>
      <c r="U505" s="170"/>
    </row>
    <row r="506" spans="7:21" ht="15.75" customHeight="1">
      <c r="G506" s="111"/>
      <c r="M506" s="111"/>
      <c r="P506" s="2"/>
      <c r="T506" s="170"/>
      <c r="U506" s="170"/>
    </row>
    <row r="507" spans="7:21" ht="15.75" customHeight="1">
      <c r="G507" s="111"/>
      <c r="M507" s="111"/>
      <c r="P507" s="2"/>
      <c r="T507" s="170"/>
      <c r="U507" s="170"/>
    </row>
    <row r="508" spans="7:21" ht="15.75" customHeight="1">
      <c r="G508" s="111"/>
      <c r="M508" s="111"/>
      <c r="P508" s="2"/>
      <c r="T508" s="170"/>
      <c r="U508" s="170"/>
    </row>
    <row r="509" spans="7:21" ht="15.75" customHeight="1">
      <c r="G509" s="111"/>
      <c r="M509" s="111"/>
      <c r="P509" s="2"/>
      <c r="T509" s="170"/>
      <c r="U509" s="170"/>
    </row>
    <row r="510" spans="7:21" ht="15.75" customHeight="1">
      <c r="G510" s="111"/>
      <c r="M510" s="111"/>
      <c r="P510" s="2"/>
      <c r="T510" s="170"/>
      <c r="U510" s="170"/>
    </row>
    <row r="511" spans="7:21" ht="15.75" customHeight="1">
      <c r="G511" s="111"/>
      <c r="M511" s="111"/>
      <c r="P511" s="2"/>
      <c r="T511" s="170"/>
      <c r="U511" s="170"/>
    </row>
    <row r="512" spans="7:21" ht="15.75" customHeight="1">
      <c r="G512" s="111"/>
      <c r="M512" s="111"/>
      <c r="P512" s="2"/>
      <c r="T512" s="170"/>
      <c r="U512" s="170"/>
    </row>
    <row r="513" spans="7:21" ht="15.75" customHeight="1">
      <c r="G513" s="111"/>
      <c r="M513" s="111"/>
      <c r="P513" s="2"/>
      <c r="T513" s="170"/>
      <c r="U513" s="170"/>
    </row>
    <row r="514" spans="7:21" ht="15.75" customHeight="1">
      <c r="G514" s="111"/>
      <c r="M514" s="111"/>
      <c r="P514" s="2"/>
      <c r="T514" s="170"/>
      <c r="U514" s="170"/>
    </row>
    <row r="515" spans="7:21" ht="15.75" customHeight="1">
      <c r="G515" s="111"/>
      <c r="M515" s="111"/>
      <c r="P515" s="2"/>
      <c r="T515" s="170"/>
      <c r="U515" s="170"/>
    </row>
    <row r="516" spans="7:21" ht="15.75" customHeight="1">
      <c r="G516" s="111"/>
      <c r="M516" s="111"/>
      <c r="P516" s="2"/>
      <c r="T516" s="170"/>
      <c r="U516" s="170"/>
    </row>
    <row r="517" spans="7:21" ht="15.75" customHeight="1">
      <c r="G517" s="111"/>
      <c r="M517" s="111"/>
      <c r="P517" s="2"/>
      <c r="T517" s="170"/>
      <c r="U517" s="170"/>
    </row>
    <row r="518" spans="7:21" ht="15.75" customHeight="1">
      <c r="G518" s="111"/>
      <c r="M518" s="111"/>
      <c r="P518" s="2"/>
      <c r="T518" s="170"/>
      <c r="U518" s="170"/>
    </row>
    <row r="519" spans="7:21" ht="15.75" customHeight="1">
      <c r="G519" s="111"/>
      <c r="M519" s="111"/>
      <c r="P519" s="2"/>
      <c r="T519" s="170"/>
      <c r="U519" s="170"/>
    </row>
    <row r="520" spans="7:21" ht="15.75" customHeight="1">
      <c r="G520" s="111"/>
      <c r="M520" s="111"/>
      <c r="P520" s="2"/>
      <c r="T520" s="170"/>
      <c r="U520" s="170"/>
    </row>
    <row r="521" spans="7:21" ht="15.75" customHeight="1">
      <c r="G521" s="111"/>
      <c r="M521" s="111"/>
      <c r="P521" s="2"/>
      <c r="T521" s="170"/>
      <c r="U521" s="170"/>
    </row>
    <row r="522" spans="7:21" ht="15.75" customHeight="1">
      <c r="G522" s="111"/>
      <c r="M522" s="111"/>
      <c r="P522" s="2"/>
      <c r="T522" s="170"/>
      <c r="U522" s="170"/>
    </row>
    <row r="523" spans="7:21" ht="15.75" customHeight="1">
      <c r="G523" s="111"/>
      <c r="M523" s="111"/>
      <c r="P523" s="2"/>
      <c r="T523" s="170"/>
      <c r="U523" s="170"/>
    </row>
    <row r="524" spans="7:21" ht="15.75" customHeight="1">
      <c r="G524" s="111"/>
      <c r="M524" s="111"/>
      <c r="P524" s="2"/>
      <c r="T524" s="170"/>
      <c r="U524" s="170"/>
    </row>
    <row r="525" spans="7:21" ht="15.75" customHeight="1">
      <c r="G525" s="111"/>
      <c r="M525" s="111"/>
      <c r="P525" s="2"/>
      <c r="T525" s="170"/>
      <c r="U525" s="170"/>
    </row>
    <row r="526" spans="7:21" ht="15.75" customHeight="1">
      <c r="G526" s="111"/>
      <c r="M526" s="111"/>
      <c r="P526" s="2"/>
      <c r="T526" s="170"/>
      <c r="U526" s="170"/>
    </row>
    <row r="527" spans="7:21" ht="15.75" customHeight="1">
      <c r="G527" s="111"/>
      <c r="M527" s="111"/>
      <c r="P527" s="2"/>
      <c r="T527" s="170"/>
      <c r="U527" s="170"/>
    </row>
    <row r="528" spans="7:21" ht="15.75" customHeight="1">
      <c r="G528" s="111"/>
      <c r="M528" s="111"/>
      <c r="P528" s="2"/>
      <c r="T528" s="170"/>
      <c r="U528" s="170"/>
    </row>
    <row r="529" spans="7:21" ht="15.75" customHeight="1">
      <c r="G529" s="111"/>
      <c r="M529" s="111"/>
      <c r="P529" s="2"/>
      <c r="T529" s="170"/>
      <c r="U529" s="170"/>
    </row>
    <row r="530" spans="7:21" ht="15.75" customHeight="1">
      <c r="G530" s="111"/>
      <c r="M530" s="111"/>
      <c r="P530" s="2"/>
      <c r="T530" s="170"/>
      <c r="U530" s="170"/>
    </row>
    <row r="531" spans="7:21" ht="15.75" customHeight="1">
      <c r="G531" s="111"/>
      <c r="M531" s="111"/>
      <c r="P531" s="2"/>
      <c r="T531" s="170"/>
      <c r="U531" s="170"/>
    </row>
    <row r="532" spans="7:21" ht="15.75" customHeight="1">
      <c r="G532" s="111"/>
      <c r="M532" s="111"/>
      <c r="P532" s="2"/>
      <c r="T532" s="170"/>
      <c r="U532" s="170"/>
    </row>
    <row r="533" spans="7:21" ht="15.75" customHeight="1">
      <c r="G533" s="111"/>
      <c r="M533" s="111"/>
      <c r="P533" s="2"/>
      <c r="T533" s="170"/>
      <c r="U533" s="170"/>
    </row>
    <row r="534" spans="7:21" ht="15.75" customHeight="1">
      <c r="G534" s="111"/>
      <c r="M534" s="111"/>
      <c r="P534" s="2"/>
      <c r="T534" s="170"/>
      <c r="U534" s="170"/>
    </row>
    <row r="535" spans="7:21" ht="15.75" customHeight="1">
      <c r="G535" s="111"/>
      <c r="M535" s="111"/>
      <c r="P535" s="2"/>
      <c r="T535" s="170"/>
      <c r="U535" s="170"/>
    </row>
    <row r="536" spans="7:21" ht="15.75" customHeight="1">
      <c r="G536" s="111"/>
      <c r="M536" s="111"/>
      <c r="P536" s="2"/>
      <c r="T536" s="170"/>
      <c r="U536" s="170"/>
    </row>
    <row r="537" spans="7:21" ht="15.75" customHeight="1">
      <c r="G537" s="111"/>
      <c r="M537" s="111"/>
      <c r="P537" s="2"/>
      <c r="T537" s="170"/>
      <c r="U537" s="170"/>
    </row>
    <row r="538" spans="7:21" ht="15.75" customHeight="1">
      <c r="G538" s="111"/>
      <c r="M538" s="111"/>
      <c r="P538" s="2"/>
      <c r="T538" s="170"/>
      <c r="U538" s="170"/>
    </row>
    <row r="539" spans="7:21" ht="15.75" customHeight="1">
      <c r="G539" s="111"/>
      <c r="M539" s="111"/>
      <c r="P539" s="2"/>
      <c r="T539" s="170"/>
      <c r="U539" s="170"/>
    </row>
    <row r="540" spans="7:21" ht="15.75" customHeight="1">
      <c r="G540" s="111"/>
      <c r="M540" s="111"/>
      <c r="P540" s="2"/>
      <c r="T540" s="170"/>
      <c r="U540" s="170"/>
    </row>
    <row r="541" spans="7:21" ht="15.75" customHeight="1">
      <c r="G541" s="111"/>
      <c r="M541" s="111"/>
      <c r="P541" s="2"/>
      <c r="T541" s="170"/>
      <c r="U541" s="170"/>
    </row>
    <row r="542" spans="7:21" ht="15.75" customHeight="1">
      <c r="G542" s="111"/>
      <c r="M542" s="111"/>
      <c r="P542" s="2"/>
      <c r="T542" s="170"/>
      <c r="U542" s="170"/>
    </row>
    <row r="543" spans="7:21" ht="15.75" customHeight="1">
      <c r="G543" s="111"/>
      <c r="M543" s="111"/>
      <c r="P543" s="2"/>
      <c r="T543" s="170"/>
      <c r="U543" s="170"/>
    </row>
    <row r="544" spans="7:21" ht="15.75" customHeight="1">
      <c r="G544" s="111"/>
      <c r="M544" s="111"/>
      <c r="P544" s="2"/>
      <c r="T544" s="170"/>
      <c r="U544" s="170"/>
    </row>
    <row r="545" spans="7:21" ht="15.75" customHeight="1">
      <c r="G545" s="111"/>
      <c r="M545" s="111"/>
      <c r="P545" s="2"/>
      <c r="T545" s="170"/>
      <c r="U545" s="170"/>
    </row>
    <row r="546" spans="7:21" ht="15.75" customHeight="1">
      <c r="G546" s="111"/>
      <c r="M546" s="111"/>
      <c r="P546" s="2"/>
      <c r="T546" s="170"/>
      <c r="U546" s="170"/>
    </row>
    <row r="547" spans="7:21" ht="15.75" customHeight="1">
      <c r="G547" s="111"/>
      <c r="M547" s="111"/>
      <c r="P547" s="2"/>
      <c r="T547" s="170"/>
      <c r="U547" s="170"/>
    </row>
    <row r="548" spans="7:21" ht="15.75" customHeight="1">
      <c r="G548" s="111"/>
      <c r="M548" s="111"/>
      <c r="P548" s="2"/>
      <c r="T548" s="170"/>
      <c r="U548" s="170"/>
    </row>
    <row r="549" spans="7:21" ht="15.75" customHeight="1">
      <c r="G549" s="111"/>
      <c r="M549" s="111"/>
      <c r="P549" s="2"/>
      <c r="T549" s="170"/>
      <c r="U549" s="170"/>
    </row>
    <row r="550" spans="7:21" ht="15.75" customHeight="1">
      <c r="G550" s="111"/>
      <c r="M550" s="111"/>
      <c r="P550" s="2"/>
      <c r="T550" s="170"/>
      <c r="U550" s="170"/>
    </row>
    <row r="551" spans="7:21" ht="15.75" customHeight="1">
      <c r="G551" s="111"/>
      <c r="M551" s="111"/>
      <c r="P551" s="2"/>
      <c r="T551" s="170"/>
      <c r="U551" s="170"/>
    </row>
    <row r="552" spans="7:21" ht="15.75" customHeight="1">
      <c r="G552" s="111"/>
      <c r="M552" s="111"/>
      <c r="P552" s="2"/>
      <c r="T552" s="170"/>
      <c r="U552" s="170"/>
    </row>
    <row r="553" spans="7:21" ht="15.75" customHeight="1">
      <c r="G553" s="111"/>
      <c r="M553" s="111"/>
      <c r="P553" s="2"/>
      <c r="T553" s="170"/>
      <c r="U553" s="170"/>
    </row>
    <row r="554" spans="7:21" ht="15.75" customHeight="1">
      <c r="G554" s="111"/>
      <c r="M554" s="111"/>
      <c r="P554" s="2"/>
      <c r="T554" s="170"/>
      <c r="U554" s="170"/>
    </row>
    <row r="555" spans="7:21" ht="15.75" customHeight="1">
      <c r="G555" s="111"/>
      <c r="M555" s="111"/>
      <c r="P555" s="2"/>
      <c r="T555" s="170"/>
      <c r="U555" s="170"/>
    </row>
    <row r="556" spans="7:21" ht="15.75" customHeight="1">
      <c r="G556" s="111"/>
      <c r="M556" s="111"/>
      <c r="P556" s="2"/>
      <c r="T556" s="170"/>
      <c r="U556" s="170"/>
    </row>
    <row r="557" spans="7:21" ht="15.75" customHeight="1">
      <c r="G557" s="111"/>
      <c r="M557" s="111"/>
      <c r="P557" s="2"/>
      <c r="T557" s="170"/>
      <c r="U557" s="170"/>
    </row>
    <row r="558" spans="7:21" ht="15.75" customHeight="1">
      <c r="G558" s="111"/>
      <c r="M558" s="111"/>
      <c r="P558" s="2"/>
      <c r="T558" s="170"/>
      <c r="U558" s="170"/>
    </row>
    <row r="559" spans="7:21" ht="15.75" customHeight="1">
      <c r="G559" s="111"/>
      <c r="M559" s="111"/>
      <c r="P559" s="2"/>
      <c r="T559" s="170"/>
      <c r="U559" s="170"/>
    </row>
    <row r="560" spans="7:21" ht="15.75" customHeight="1">
      <c r="G560" s="111"/>
      <c r="M560" s="111"/>
      <c r="P560" s="2"/>
      <c r="T560" s="170"/>
      <c r="U560" s="170"/>
    </row>
    <row r="561" spans="7:21" ht="15.75" customHeight="1">
      <c r="G561" s="111"/>
      <c r="M561" s="111"/>
      <c r="P561" s="2"/>
      <c r="T561" s="170"/>
      <c r="U561" s="170"/>
    </row>
    <row r="562" spans="7:21" ht="15.75" customHeight="1">
      <c r="G562" s="111"/>
      <c r="M562" s="111"/>
      <c r="P562" s="2"/>
      <c r="T562" s="170"/>
      <c r="U562" s="170"/>
    </row>
    <row r="563" spans="7:21" ht="15.75" customHeight="1">
      <c r="G563" s="111"/>
      <c r="M563" s="111"/>
      <c r="P563" s="2"/>
      <c r="T563" s="170"/>
      <c r="U563" s="170"/>
    </row>
    <row r="564" spans="7:21" ht="15.75" customHeight="1">
      <c r="G564" s="111"/>
      <c r="M564" s="111"/>
      <c r="P564" s="2"/>
      <c r="T564" s="170"/>
      <c r="U564" s="170"/>
    </row>
    <row r="565" spans="7:21" ht="15.75" customHeight="1">
      <c r="G565" s="111"/>
      <c r="M565" s="111"/>
      <c r="P565" s="2"/>
      <c r="T565" s="170"/>
      <c r="U565" s="170"/>
    </row>
    <row r="566" spans="7:21" ht="15.75" customHeight="1">
      <c r="G566" s="111"/>
      <c r="M566" s="111"/>
      <c r="P566" s="2"/>
      <c r="T566" s="170"/>
      <c r="U566" s="170"/>
    </row>
    <row r="567" spans="7:21" ht="15.75" customHeight="1">
      <c r="G567" s="111"/>
      <c r="M567" s="111"/>
      <c r="P567" s="2"/>
      <c r="T567" s="170"/>
      <c r="U567" s="170"/>
    </row>
    <row r="568" spans="7:21" ht="15.75" customHeight="1">
      <c r="G568" s="111"/>
      <c r="M568" s="111"/>
      <c r="P568" s="2"/>
      <c r="T568" s="170"/>
      <c r="U568" s="170"/>
    </row>
    <row r="569" spans="7:21" ht="15.75" customHeight="1">
      <c r="G569" s="111"/>
      <c r="M569" s="111"/>
      <c r="P569" s="2"/>
      <c r="T569" s="170"/>
      <c r="U569" s="170"/>
    </row>
    <row r="570" spans="7:21" ht="15.75" customHeight="1">
      <c r="G570" s="111"/>
      <c r="M570" s="111"/>
      <c r="P570" s="2"/>
      <c r="T570" s="170"/>
      <c r="U570" s="170"/>
    </row>
    <row r="571" spans="7:21" ht="15.75" customHeight="1">
      <c r="G571" s="111"/>
      <c r="M571" s="111"/>
      <c r="P571" s="2"/>
      <c r="T571" s="170"/>
      <c r="U571" s="170"/>
    </row>
    <row r="572" spans="7:21" ht="15.75" customHeight="1">
      <c r="G572" s="111"/>
      <c r="M572" s="111"/>
      <c r="P572" s="2"/>
      <c r="T572" s="170"/>
      <c r="U572" s="170"/>
    </row>
    <row r="573" spans="7:21" ht="15.75" customHeight="1">
      <c r="G573" s="111"/>
      <c r="M573" s="111"/>
      <c r="P573" s="2"/>
      <c r="T573" s="170"/>
      <c r="U573" s="170"/>
    </row>
    <row r="574" spans="7:21" ht="15.75" customHeight="1">
      <c r="G574" s="111"/>
      <c r="M574" s="111"/>
      <c r="P574" s="2"/>
      <c r="T574" s="170"/>
      <c r="U574" s="170"/>
    </row>
    <row r="575" spans="7:21" ht="15.75" customHeight="1">
      <c r="G575" s="111"/>
      <c r="M575" s="111"/>
      <c r="P575" s="2"/>
      <c r="T575" s="170"/>
      <c r="U575" s="170"/>
    </row>
    <row r="576" spans="7:21" ht="15.75" customHeight="1">
      <c r="G576" s="111"/>
      <c r="M576" s="111"/>
      <c r="P576" s="2"/>
      <c r="T576" s="170"/>
      <c r="U576" s="170"/>
    </row>
    <row r="577" spans="7:21" ht="15.75" customHeight="1">
      <c r="G577" s="111"/>
      <c r="M577" s="111"/>
      <c r="P577" s="2"/>
      <c r="T577" s="170"/>
      <c r="U577" s="170"/>
    </row>
    <row r="578" spans="7:21" ht="15.75" customHeight="1">
      <c r="G578" s="111"/>
      <c r="M578" s="111"/>
      <c r="P578" s="2"/>
      <c r="T578" s="170"/>
      <c r="U578" s="170"/>
    </row>
    <row r="579" spans="7:21" ht="15.75" customHeight="1">
      <c r="G579" s="111"/>
      <c r="M579" s="111"/>
      <c r="P579" s="2"/>
      <c r="T579" s="170"/>
      <c r="U579" s="170"/>
    </row>
    <row r="580" spans="7:21" ht="15.75" customHeight="1">
      <c r="G580" s="111"/>
      <c r="M580" s="111"/>
      <c r="P580" s="2"/>
      <c r="T580" s="170"/>
      <c r="U580" s="170"/>
    </row>
    <row r="581" spans="7:21" ht="15.75" customHeight="1">
      <c r="G581" s="111"/>
      <c r="M581" s="111"/>
      <c r="P581" s="2"/>
      <c r="T581" s="170"/>
      <c r="U581" s="170"/>
    </row>
    <row r="582" spans="7:21" ht="15.75" customHeight="1">
      <c r="G582" s="111"/>
      <c r="M582" s="111"/>
      <c r="P582" s="2"/>
      <c r="T582" s="170"/>
      <c r="U582" s="170"/>
    </row>
    <row r="583" spans="7:21" ht="15.75" customHeight="1">
      <c r="G583" s="111"/>
      <c r="M583" s="111"/>
      <c r="P583" s="2"/>
      <c r="T583" s="170"/>
      <c r="U583" s="170"/>
    </row>
    <row r="584" spans="7:21" ht="15.75" customHeight="1">
      <c r="G584" s="111"/>
      <c r="M584" s="111"/>
      <c r="P584" s="2"/>
      <c r="T584" s="170"/>
      <c r="U584" s="170"/>
    </row>
    <row r="585" spans="7:21" ht="15.75" customHeight="1">
      <c r="G585" s="111"/>
      <c r="M585" s="111"/>
      <c r="P585" s="2"/>
      <c r="T585" s="170"/>
      <c r="U585" s="170"/>
    </row>
    <row r="586" spans="7:21" ht="15.75" customHeight="1">
      <c r="G586" s="111"/>
      <c r="M586" s="111"/>
      <c r="P586" s="2"/>
      <c r="T586" s="170"/>
      <c r="U586" s="170"/>
    </row>
    <row r="587" spans="7:21" ht="15.75" customHeight="1">
      <c r="G587" s="111"/>
      <c r="M587" s="111"/>
      <c r="P587" s="2"/>
      <c r="T587" s="170"/>
      <c r="U587" s="170"/>
    </row>
    <row r="588" spans="7:21" ht="15.75" customHeight="1">
      <c r="G588" s="111"/>
      <c r="M588" s="111"/>
      <c r="P588" s="2"/>
      <c r="T588" s="170"/>
      <c r="U588" s="170"/>
    </row>
    <row r="589" spans="7:21" ht="15.75" customHeight="1">
      <c r="G589" s="111"/>
      <c r="M589" s="111"/>
      <c r="P589" s="2"/>
      <c r="T589" s="170"/>
      <c r="U589" s="170"/>
    </row>
    <row r="590" spans="7:21" ht="15.75" customHeight="1">
      <c r="G590" s="111"/>
      <c r="M590" s="111"/>
      <c r="P590" s="2"/>
      <c r="T590" s="170"/>
      <c r="U590" s="170"/>
    </row>
    <row r="591" spans="7:21" ht="15.75" customHeight="1">
      <c r="G591" s="111"/>
      <c r="M591" s="111"/>
      <c r="P591" s="2"/>
      <c r="T591" s="170"/>
      <c r="U591" s="170"/>
    </row>
    <row r="592" spans="7:21" ht="15.75" customHeight="1">
      <c r="G592" s="111"/>
      <c r="M592" s="111"/>
      <c r="P592" s="2"/>
      <c r="T592" s="170"/>
      <c r="U592" s="170"/>
    </row>
    <row r="593" spans="7:21" ht="15.75" customHeight="1">
      <c r="G593" s="111"/>
      <c r="M593" s="111"/>
      <c r="P593" s="2"/>
      <c r="T593" s="170"/>
      <c r="U593" s="170"/>
    </row>
    <row r="594" spans="7:21" ht="15.75" customHeight="1">
      <c r="G594" s="111"/>
      <c r="M594" s="111"/>
      <c r="P594" s="2"/>
      <c r="T594" s="170"/>
      <c r="U594" s="170"/>
    </row>
    <row r="595" spans="7:21" ht="15.75" customHeight="1">
      <c r="G595" s="111"/>
      <c r="M595" s="111"/>
      <c r="P595" s="2"/>
      <c r="T595" s="170"/>
      <c r="U595" s="170"/>
    </row>
    <row r="596" spans="7:21" ht="15.75" customHeight="1">
      <c r="G596" s="111"/>
      <c r="M596" s="111"/>
      <c r="P596" s="2"/>
      <c r="T596" s="170"/>
      <c r="U596" s="170"/>
    </row>
    <row r="597" spans="7:21" ht="15.75" customHeight="1">
      <c r="G597" s="111"/>
      <c r="M597" s="111"/>
      <c r="P597" s="2"/>
      <c r="T597" s="170"/>
      <c r="U597" s="170"/>
    </row>
    <row r="598" spans="7:21" ht="15.75" customHeight="1">
      <c r="G598" s="111"/>
      <c r="M598" s="111"/>
      <c r="P598" s="2"/>
      <c r="T598" s="170"/>
      <c r="U598" s="170"/>
    </row>
    <row r="599" spans="7:21" ht="15.75" customHeight="1">
      <c r="G599" s="111"/>
      <c r="M599" s="111"/>
      <c r="P599" s="2"/>
      <c r="T599" s="170"/>
      <c r="U599" s="170"/>
    </row>
    <row r="600" spans="7:21" ht="15.75" customHeight="1">
      <c r="G600" s="111"/>
      <c r="M600" s="111"/>
      <c r="P600" s="2"/>
      <c r="T600" s="170"/>
      <c r="U600" s="170"/>
    </row>
    <row r="601" spans="7:21" ht="15.75" customHeight="1">
      <c r="G601" s="111"/>
      <c r="M601" s="111"/>
      <c r="P601" s="2"/>
      <c r="T601" s="170"/>
      <c r="U601" s="170"/>
    </row>
    <row r="602" spans="7:21" ht="15.75" customHeight="1">
      <c r="G602" s="111"/>
      <c r="M602" s="111"/>
      <c r="P602" s="2"/>
      <c r="T602" s="170"/>
      <c r="U602" s="170"/>
    </row>
    <row r="603" spans="7:21" ht="15.75" customHeight="1">
      <c r="G603" s="111"/>
      <c r="M603" s="111"/>
      <c r="P603" s="2"/>
      <c r="T603" s="170"/>
      <c r="U603" s="170"/>
    </row>
    <row r="604" spans="7:21" ht="15.75" customHeight="1">
      <c r="G604" s="111"/>
      <c r="M604" s="111"/>
      <c r="P604" s="2"/>
      <c r="T604" s="170"/>
      <c r="U604" s="170"/>
    </row>
    <row r="605" spans="7:21" ht="15.75" customHeight="1">
      <c r="G605" s="111"/>
      <c r="M605" s="111"/>
      <c r="P605" s="2"/>
      <c r="T605" s="170"/>
      <c r="U605" s="170"/>
    </row>
    <row r="606" spans="7:21" ht="15.75" customHeight="1">
      <c r="G606" s="111"/>
      <c r="M606" s="111"/>
      <c r="P606" s="2"/>
      <c r="T606" s="170"/>
      <c r="U606" s="170"/>
    </row>
    <row r="607" spans="7:21" ht="15.75" customHeight="1">
      <c r="G607" s="111"/>
      <c r="M607" s="111"/>
      <c r="P607" s="2"/>
      <c r="T607" s="170"/>
      <c r="U607" s="170"/>
    </row>
    <row r="608" spans="7:21" ht="15.75" customHeight="1">
      <c r="G608" s="111"/>
      <c r="M608" s="111"/>
      <c r="P608" s="2"/>
      <c r="T608" s="170"/>
      <c r="U608" s="170"/>
    </row>
    <row r="609" spans="7:21" ht="15.75" customHeight="1">
      <c r="G609" s="111"/>
      <c r="M609" s="111"/>
      <c r="P609" s="2"/>
      <c r="T609" s="170"/>
      <c r="U609" s="170"/>
    </row>
    <row r="610" spans="7:21" ht="15.75" customHeight="1">
      <c r="G610" s="111"/>
      <c r="M610" s="111"/>
      <c r="P610" s="2"/>
      <c r="T610" s="170"/>
      <c r="U610" s="170"/>
    </row>
    <row r="611" spans="7:21" ht="15.75" customHeight="1">
      <c r="G611" s="111"/>
      <c r="M611" s="111"/>
      <c r="P611" s="2"/>
      <c r="T611" s="170"/>
      <c r="U611" s="170"/>
    </row>
    <row r="612" spans="7:21" ht="15.75" customHeight="1">
      <c r="G612" s="111"/>
      <c r="M612" s="111"/>
      <c r="P612" s="2"/>
      <c r="T612" s="170"/>
      <c r="U612" s="170"/>
    </row>
    <row r="613" spans="7:21" ht="15.75" customHeight="1">
      <c r="G613" s="111"/>
      <c r="M613" s="111"/>
      <c r="P613" s="2"/>
      <c r="T613" s="170"/>
      <c r="U613" s="170"/>
    </row>
    <row r="614" spans="7:21" ht="15.75" customHeight="1">
      <c r="G614" s="111"/>
      <c r="M614" s="111"/>
      <c r="P614" s="2"/>
      <c r="T614" s="170"/>
      <c r="U614" s="170"/>
    </row>
    <row r="615" spans="7:21" ht="15.75" customHeight="1">
      <c r="G615" s="111"/>
      <c r="M615" s="111"/>
      <c r="P615" s="2"/>
      <c r="T615" s="170"/>
      <c r="U615" s="170"/>
    </row>
    <row r="616" spans="7:21" ht="15.75" customHeight="1">
      <c r="G616" s="111"/>
      <c r="M616" s="111"/>
      <c r="P616" s="2"/>
      <c r="T616" s="170"/>
      <c r="U616" s="170"/>
    </row>
    <row r="617" spans="7:21" ht="15.75" customHeight="1">
      <c r="G617" s="111"/>
      <c r="M617" s="111"/>
      <c r="P617" s="2"/>
      <c r="T617" s="170"/>
      <c r="U617" s="170"/>
    </row>
    <row r="618" spans="7:21" ht="15.75" customHeight="1">
      <c r="G618" s="111"/>
      <c r="M618" s="111"/>
      <c r="P618" s="2"/>
      <c r="T618" s="170"/>
      <c r="U618" s="170"/>
    </row>
    <row r="619" spans="7:21" ht="15.75" customHeight="1">
      <c r="G619" s="111"/>
      <c r="M619" s="111"/>
      <c r="P619" s="2"/>
      <c r="T619" s="170"/>
      <c r="U619" s="170"/>
    </row>
    <row r="620" spans="7:21" ht="15.75" customHeight="1">
      <c r="G620" s="111"/>
      <c r="M620" s="111"/>
      <c r="P620" s="2"/>
      <c r="T620" s="170"/>
      <c r="U620" s="170"/>
    </row>
    <row r="621" spans="7:21" ht="15.75" customHeight="1">
      <c r="G621" s="111"/>
      <c r="M621" s="111"/>
      <c r="P621" s="2"/>
      <c r="T621" s="170"/>
      <c r="U621" s="170"/>
    </row>
    <row r="622" spans="7:21" ht="15.75" customHeight="1">
      <c r="G622" s="111"/>
      <c r="M622" s="111"/>
      <c r="P622" s="2"/>
      <c r="T622" s="170"/>
      <c r="U622" s="170"/>
    </row>
    <row r="623" spans="7:21" ht="15.75" customHeight="1">
      <c r="G623" s="111"/>
      <c r="M623" s="111"/>
      <c r="P623" s="2"/>
      <c r="T623" s="170"/>
      <c r="U623" s="170"/>
    </row>
    <row r="624" spans="7:21" ht="15.75" customHeight="1">
      <c r="G624" s="111"/>
      <c r="M624" s="111"/>
      <c r="P624" s="2"/>
      <c r="T624" s="170"/>
      <c r="U624" s="170"/>
    </row>
    <row r="625" spans="7:21" ht="15.75" customHeight="1">
      <c r="G625" s="111"/>
      <c r="M625" s="111"/>
      <c r="P625" s="2"/>
      <c r="T625" s="170"/>
      <c r="U625" s="170"/>
    </row>
    <row r="626" spans="7:21" ht="15.75" customHeight="1">
      <c r="G626" s="111"/>
      <c r="M626" s="111"/>
      <c r="P626" s="2"/>
      <c r="T626" s="170"/>
      <c r="U626" s="170"/>
    </row>
    <row r="627" spans="7:21" ht="15.75" customHeight="1">
      <c r="G627" s="111"/>
      <c r="M627" s="111"/>
      <c r="P627" s="2"/>
      <c r="T627" s="170"/>
      <c r="U627" s="170"/>
    </row>
    <row r="628" spans="7:21" ht="15.75" customHeight="1">
      <c r="G628" s="111"/>
      <c r="M628" s="111"/>
      <c r="P628" s="2"/>
      <c r="T628" s="170"/>
      <c r="U628" s="170"/>
    </row>
    <row r="629" spans="7:21" ht="15.75" customHeight="1">
      <c r="G629" s="111"/>
      <c r="M629" s="111"/>
      <c r="P629" s="2"/>
      <c r="T629" s="170"/>
      <c r="U629" s="170"/>
    </row>
    <row r="630" spans="7:21" ht="15.75" customHeight="1">
      <c r="G630" s="111"/>
      <c r="M630" s="111"/>
      <c r="P630" s="2"/>
      <c r="T630" s="170"/>
      <c r="U630" s="170"/>
    </row>
    <row r="631" spans="7:21" ht="15.75" customHeight="1">
      <c r="G631" s="111"/>
      <c r="M631" s="111"/>
      <c r="P631" s="2"/>
      <c r="T631" s="170"/>
      <c r="U631" s="170"/>
    </row>
    <row r="632" spans="7:21" ht="15.75" customHeight="1">
      <c r="G632" s="111"/>
      <c r="M632" s="111"/>
      <c r="P632" s="2"/>
      <c r="T632" s="170"/>
      <c r="U632" s="170"/>
    </row>
    <row r="633" spans="7:21" ht="15.75" customHeight="1">
      <c r="G633" s="111"/>
      <c r="M633" s="111"/>
      <c r="P633" s="2"/>
      <c r="T633" s="170"/>
      <c r="U633" s="170"/>
    </row>
    <row r="634" spans="7:21" ht="15.75" customHeight="1">
      <c r="G634" s="111"/>
      <c r="M634" s="111"/>
      <c r="P634" s="2"/>
      <c r="T634" s="170"/>
      <c r="U634" s="170"/>
    </row>
    <row r="635" spans="7:21" ht="15.75" customHeight="1">
      <c r="G635" s="111"/>
      <c r="M635" s="111"/>
      <c r="P635" s="2"/>
      <c r="T635" s="170"/>
      <c r="U635" s="170"/>
    </row>
    <row r="636" spans="7:21" ht="15.75" customHeight="1">
      <c r="G636" s="111"/>
      <c r="M636" s="111"/>
      <c r="P636" s="2"/>
      <c r="T636" s="170"/>
      <c r="U636" s="170"/>
    </row>
    <row r="637" spans="7:21" ht="15.75" customHeight="1">
      <c r="G637" s="111"/>
      <c r="M637" s="111"/>
      <c r="P637" s="2"/>
      <c r="T637" s="170"/>
      <c r="U637" s="170"/>
    </row>
    <row r="638" spans="7:21" ht="15.75" customHeight="1">
      <c r="G638" s="111"/>
      <c r="M638" s="111"/>
      <c r="P638" s="2"/>
      <c r="T638" s="170"/>
      <c r="U638" s="170"/>
    </row>
    <row r="639" spans="7:21" ht="15.75" customHeight="1">
      <c r="G639" s="111"/>
      <c r="M639" s="111"/>
      <c r="P639" s="2"/>
      <c r="T639" s="170"/>
      <c r="U639" s="170"/>
    </row>
    <row r="640" spans="7:21" ht="15.75" customHeight="1">
      <c r="G640" s="111"/>
      <c r="M640" s="111"/>
      <c r="P640" s="2"/>
      <c r="T640" s="170"/>
      <c r="U640" s="170"/>
    </row>
    <row r="641" spans="7:21" ht="15.75" customHeight="1">
      <c r="G641" s="111"/>
      <c r="M641" s="111"/>
      <c r="P641" s="2"/>
      <c r="T641" s="170"/>
      <c r="U641" s="170"/>
    </row>
    <row r="642" spans="7:21" ht="15.75" customHeight="1">
      <c r="G642" s="111"/>
      <c r="M642" s="111"/>
      <c r="P642" s="2"/>
      <c r="T642" s="170"/>
      <c r="U642" s="170"/>
    </row>
    <row r="643" spans="7:21" ht="15.75" customHeight="1">
      <c r="G643" s="111"/>
      <c r="M643" s="111"/>
      <c r="P643" s="2"/>
      <c r="T643" s="170"/>
      <c r="U643" s="170"/>
    </row>
    <row r="644" spans="7:21" ht="15.75" customHeight="1">
      <c r="G644" s="111"/>
      <c r="M644" s="111"/>
      <c r="P644" s="2"/>
      <c r="T644" s="170"/>
      <c r="U644" s="170"/>
    </row>
    <row r="645" spans="7:21" ht="15.75" customHeight="1">
      <c r="G645" s="111"/>
      <c r="M645" s="111"/>
      <c r="P645" s="2"/>
      <c r="T645" s="170"/>
      <c r="U645" s="170"/>
    </row>
    <row r="646" spans="7:21" ht="15.75" customHeight="1">
      <c r="G646" s="111"/>
      <c r="M646" s="111"/>
      <c r="P646" s="2"/>
      <c r="T646" s="170"/>
      <c r="U646" s="170"/>
    </row>
    <row r="647" spans="7:21" ht="15.75" customHeight="1">
      <c r="G647" s="111"/>
      <c r="M647" s="111"/>
      <c r="P647" s="2"/>
      <c r="T647" s="170"/>
      <c r="U647" s="170"/>
    </row>
    <row r="648" spans="7:21" ht="15.75" customHeight="1">
      <c r="G648" s="111"/>
      <c r="M648" s="111"/>
      <c r="P648" s="2"/>
      <c r="T648" s="170"/>
      <c r="U648" s="170"/>
    </row>
    <row r="649" spans="7:21" ht="15.75" customHeight="1">
      <c r="G649" s="111"/>
      <c r="M649" s="111"/>
      <c r="P649" s="2"/>
      <c r="T649" s="170"/>
      <c r="U649" s="170"/>
    </row>
    <row r="650" spans="7:21" ht="15.75" customHeight="1">
      <c r="G650" s="111"/>
      <c r="M650" s="111"/>
      <c r="P650" s="2"/>
      <c r="T650" s="170"/>
      <c r="U650" s="170"/>
    </row>
    <row r="651" spans="7:21" ht="15.75" customHeight="1">
      <c r="G651" s="111"/>
      <c r="M651" s="111"/>
      <c r="P651" s="2"/>
      <c r="T651" s="170"/>
      <c r="U651" s="170"/>
    </row>
    <row r="652" spans="7:21" ht="15.75" customHeight="1">
      <c r="G652" s="111"/>
      <c r="M652" s="111"/>
      <c r="P652" s="2"/>
      <c r="T652" s="170"/>
      <c r="U652" s="170"/>
    </row>
    <row r="653" spans="7:21" ht="15.75" customHeight="1">
      <c r="G653" s="111"/>
      <c r="M653" s="111"/>
      <c r="P653" s="2"/>
      <c r="T653" s="170"/>
      <c r="U653" s="170"/>
    </row>
    <row r="654" spans="7:21" ht="15.75" customHeight="1">
      <c r="G654" s="111"/>
      <c r="M654" s="111"/>
      <c r="P654" s="2"/>
      <c r="T654" s="170"/>
      <c r="U654" s="170"/>
    </row>
    <row r="655" spans="7:21" ht="15.75" customHeight="1">
      <c r="G655" s="111"/>
      <c r="M655" s="111"/>
      <c r="P655" s="2"/>
      <c r="T655" s="170"/>
      <c r="U655" s="170"/>
    </row>
    <row r="656" spans="7:21" ht="15.75" customHeight="1">
      <c r="G656" s="111"/>
      <c r="M656" s="111"/>
      <c r="P656" s="2"/>
      <c r="T656" s="170"/>
      <c r="U656" s="170"/>
    </row>
    <row r="657" spans="7:21" ht="15.75" customHeight="1">
      <c r="G657" s="111"/>
      <c r="M657" s="111"/>
      <c r="P657" s="2"/>
      <c r="T657" s="170"/>
      <c r="U657" s="170"/>
    </row>
    <row r="658" spans="7:21" ht="15.75" customHeight="1">
      <c r="G658" s="111"/>
      <c r="M658" s="111"/>
      <c r="P658" s="2"/>
      <c r="T658" s="170"/>
      <c r="U658" s="170"/>
    </row>
    <row r="659" spans="7:21" ht="15.75" customHeight="1">
      <c r="G659" s="111"/>
      <c r="M659" s="111"/>
      <c r="P659" s="2"/>
      <c r="T659" s="170"/>
      <c r="U659" s="170"/>
    </row>
    <row r="660" spans="7:21" ht="15.75" customHeight="1">
      <c r="G660" s="111"/>
      <c r="M660" s="111"/>
      <c r="P660" s="2"/>
      <c r="T660" s="170"/>
      <c r="U660" s="170"/>
    </row>
    <row r="661" spans="7:21" ht="15.75" customHeight="1">
      <c r="G661" s="111"/>
      <c r="M661" s="111"/>
      <c r="P661" s="2"/>
      <c r="T661" s="170"/>
      <c r="U661" s="170"/>
    </row>
    <row r="662" spans="7:21" ht="15.75" customHeight="1">
      <c r="G662" s="111"/>
      <c r="M662" s="111"/>
      <c r="P662" s="2"/>
      <c r="T662" s="170"/>
      <c r="U662" s="170"/>
    </row>
    <row r="663" spans="7:21" ht="15.75" customHeight="1">
      <c r="G663" s="111"/>
      <c r="M663" s="111"/>
      <c r="P663" s="2"/>
      <c r="T663" s="170"/>
      <c r="U663" s="170"/>
    </row>
    <row r="664" spans="7:21" ht="15.75" customHeight="1">
      <c r="G664" s="111"/>
      <c r="M664" s="111"/>
      <c r="P664" s="2"/>
      <c r="T664" s="170"/>
      <c r="U664" s="170"/>
    </row>
    <row r="665" spans="7:21" ht="15.75" customHeight="1">
      <c r="G665" s="111"/>
      <c r="M665" s="111"/>
      <c r="P665" s="2"/>
      <c r="T665" s="170"/>
      <c r="U665" s="170"/>
    </row>
    <row r="666" spans="7:21" ht="15.75" customHeight="1">
      <c r="G666" s="111"/>
      <c r="M666" s="111"/>
      <c r="P666" s="2"/>
      <c r="T666" s="170"/>
      <c r="U666" s="170"/>
    </row>
    <row r="667" spans="7:21" ht="15.75" customHeight="1">
      <c r="G667" s="111"/>
      <c r="M667" s="111"/>
      <c r="P667" s="2"/>
      <c r="T667" s="170"/>
      <c r="U667" s="170"/>
    </row>
    <row r="668" spans="7:21" ht="15.75" customHeight="1">
      <c r="G668" s="111"/>
      <c r="M668" s="111"/>
      <c r="P668" s="2"/>
      <c r="T668" s="170"/>
      <c r="U668" s="170"/>
    </row>
    <row r="669" spans="7:21" ht="15.75" customHeight="1">
      <c r="G669" s="111"/>
      <c r="M669" s="111"/>
      <c r="P669" s="2"/>
      <c r="T669" s="170"/>
      <c r="U669" s="170"/>
    </row>
    <row r="670" spans="7:21" ht="15.75" customHeight="1">
      <c r="G670" s="111"/>
      <c r="M670" s="111"/>
      <c r="P670" s="2"/>
      <c r="T670" s="170"/>
      <c r="U670" s="170"/>
    </row>
    <row r="671" spans="7:21" ht="15.75" customHeight="1">
      <c r="G671" s="111"/>
      <c r="M671" s="111"/>
      <c r="P671" s="2"/>
      <c r="T671" s="170"/>
      <c r="U671" s="170"/>
    </row>
    <row r="672" spans="7:21" ht="15.75" customHeight="1">
      <c r="G672" s="111"/>
      <c r="M672" s="111"/>
      <c r="P672" s="2"/>
      <c r="T672" s="170"/>
      <c r="U672" s="170"/>
    </row>
    <row r="673" spans="7:21" ht="15.75" customHeight="1">
      <c r="G673" s="111"/>
      <c r="M673" s="111"/>
      <c r="P673" s="2"/>
      <c r="T673" s="170"/>
      <c r="U673" s="170"/>
    </row>
    <row r="674" spans="7:21" ht="15.75" customHeight="1">
      <c r="G674" s="111"/>
      <c r="M674" s="111"/>
      <c r="P674" s="2"/>
      <c r="T674" s="170"/>
      <c r="U674" s="170"/>
    </row>
    <row r="675" spans="7:21" ht="15.75" customHeight="1">
      <c r="G675" s="111"/>
      <c r="M675" s="111"/>
      <c r="P675" s="2"/>
      <c r="T675" s="170"/>
      <c r="U675" s="170"/>
    </row>
    <row r="676" spans="7:21" ht="15.75" customHeight="1">
      <c r="G676" s="111"/>
      <c r="M676" s="111"/>
      <c r="P676" s="2"/>
      <c r="T676" s="170"/>
      <c r="U676" s="170"/>
    </row>
    <row r="677" spans="7:21" ht="15.75" customHeight="1">
      <c r="G677" s="111"/>
      <c r="M677" s="111"/>
      <c r="P677" s="2"/>
      <c r="T677" s="170"/>
      <c r="U677" s="170"/>
    </row>
    <row r="678" spans="7:21" ht="15.75" customHeight="1">
      <c r="G678" s="111"/>
      <c r="M678" s="111"/>
      <c r="P678" s="2"/>
      <c r="T678" s="170"/>
      <c r="U678" s="170"/>
    </row>
    <row r="679" spans="7:21" ht="15.75" customHeight="1">
      <c r="G679" s="111"/>
      <c r="M679" s="111"/>
      <c r="P679" s="2"/>
      <c r="T679" s="170"/>
      <c r="U679" s="170"/>
    </row>
    <row r="680" spans="7:21" ht="15.75" customHeight="1">
      <c r="G680" s="111"/>
      <c r="M680" s="111"/>
      <c r="P680" s="2"/>
      <c r="T680" s="170"/>
      <c r="U680" s="170"/>
    </row>
    <row r="681" spans="7:21" ht="15.75" customHeight="1">
      <c r="G681" s="111"/>
      <c r="M681" s="111"/>
      <c r="P681" s="2"/>
      <c r="T681" s="170"/>
      <c r="U681" s="170"/>
    </row>
    <row r="682" spans="7:21" ht="15.75" customHeight="1">
      <c r="G682" s="111"/>
      <c r="M682" s="111"/>
      <c r="P682" s="2"/>
      <c r="T682" s="170"/>
      <c r="U682" s="170"/>
    </row>
    <row r="683" spans="7:21" ht="15.75" customHeight="1">
      <c r="G683" s="111"/>
      <c r="M683" s="111"/>
      <c r="P683" s="2"/>
      <c r="T683" s="170"/>
      <c r="U683" s="170"/>
    </row>
    <row r="684" spans="7:21" ht="15.75" customHeight="1">
      <c r="G684" s="111"/>
      <c r="M684" s="111"/>
      <c r="P684" s="2"/>
      <c r="T684" s="170"/>
      <c r="U684" s="170"/>
    </row>
    <row r="685" spans="7:21" ht="15.75" customHeight="1">
      <c r="G685" s="111"/>
      <c r="M685" s="111"/>
      <c r="P685" s="2"/>
      <c r="T685" s="170"/>
      <c r="U685" s="170"/>
    </row>
    <row r="686" spans="7:21" ht="15.75" customHeight="1">
      <c r="G686" s="111"/>
      <c r="M686" s="111"/>
      <c r="P686" s="2"/>
      <c r="T686" s="170"/>
      <c r="U686" s="170"/>
    </row>
    <row r="687" spans="7:21" ht="15.75" customHeight="1">
      <c r="G687" s="111"/>
      <c r="M687" s="111"/>
      <c r="P687" s="2"/>
      <c r="T687" s="170"/>
      <c r="U687" s="170"/>
    </row>
    <row r="688" spans="7:21" ht="15.75" customHeight="1">
      <c r="G688" s="111"/>
      <c r="M688" s="111"/>
      <c r="P688" s="2"/>
      <c r="T688" s="170"/>
      <c r="U688" s="170"/>
    </row>
    <row r="689" spans="7:21" ht="15.75" customHeight="1">
      <c r="G689" s="111"/>
      <c r="M689" s="111"/>
      <c r="P689" s="2"/>
      <c r="T689" s="170"/>
      <c r="U689" s="170"/>
    </row>
    <row r="690" spans="7:21" ht="15.75" customHeight="1">
      <c r="G690" s="111"/>
      <c r="M690" s="111"/>
      <c r="P690" s="2"/>
      <c r="T690" s="170"/>
      <c r="U690" s="170"/>
    </row>
    <row r="691" spans="7:21" ht="15.75" customHeight="1">
      <c r="G691" s="111"/>
      <c r="M691" s="111"/>
      <c r="P691" s="2"/>
      <c r="T691" s="170"/>
      <c r="U691" s="170"/>
    </row>
    <row r="692" spans="7:21" ht="15.75" customHeight="1">
      <c r="G692" s="111"/>
      <c r="M692" s="111"/>
      <c r="P692" s="2"/>
      <c r="T692" s="170"/>
      <c r="U692" s="170"/>
    </row>
    <row r="693" spans="7:21" ht="15.75" customHeight="1">
      <c r="G693" s="111"/>
      <c r="M693" s="111"/>
      <c r="P693" s="2"/>
      <c r="T693" s="170"/>
      <c r="U693" s="170"/>
    </row>
    <row r="694" spans="7:21" ht="15.75" customHeight="1">
      <c r="G694" s="111"/>
      <c r="M694" s="111"/>
      <c r="P694" s="2"/>
      <c r="T694" s="170"/>
      <c r="U694" s="170"/>
    </row>
    <row r="695" spans="7:21" ht="15.75" customHeight="1">
      <c r="G695" s="111"/>
      <c r="M695" s="111"/>
      <c r="P695" s="2"/>
      <c r="T695" s="170"/>
      <c r="U695" s="170"/>
    </row>
    <row r="696" spans="7:21" ht="15.75" customHeight="1">
      <c r="G696" s="111"/>
      <c r="M696" s="111"/>
      <c r="P696" s="2"/>
      <c r="T696" s="170"/>
      <c r="U696" s="170"/>
    </row>
    <row r="697" spans="7:21" ht="15.75" customHeight="1">
      <c r="G697" s="111"/>
      <c r="M697" s="111"/>
      <c r="P697" s="2"/>
      <c r="T697" s="170"/>
      <c r="U697" s="170"/>
    </row>
    <row r="698" spans="7:21" ht="15.75" customHeight="1">
      <c r="G698" s="111"/>
      <c r="M698" s="111"/>
      <c r="P698" s="2"/>
      <c r="T698" s="170"/>
      <c r="U698" s="170"/>
    </row>
    <row r="699" spans="7:21" ht="15.75" customHeight="1">
      <c r="G699" s="111"/>
      <c r="M699" s="111"/>
      <c r="P699" s="2"/>
      <c r="T699" s="170"/>
      <c r="U699" s="170"/>
    </row>
    <row r="700" spans="7:21" ht="15.75" customHeight="1">
      <c r="G700" s="111"/>
      <c r="M700" s="111"/>
      <c r="P700" s="2"/>
      <c r="T700" s="170"/>
      <c r="U700" s="170"/>
    </row>
    <row r="701" spans="7:21" ht="15.75" customHeight="1">
      <c r="G701" s="111"/>
      <c r="M701" s="111"/>
      <c r="P701" s="2"/>
      <c r="T701" s="170"/>
      <c r="U701" s="170"/>
    </row>
    <row r="702" spans="7:21" ht="15.75" customHeight="1">
      <c r="G702" s="111"/>
      <c r="M702" s="111"/>
      <c r="P702" s="2"/>
      <c r="T702" s="170"/>
      <c r="U702" s="170"/>
    </row>
    <row r="703" spans="7:21" ht="15.75" customHeight="1">
      <c r="G703" s="111"/>
      <c r="M703" s="111"/>
      <c r="P703" s="2"/>
      <c r="T703" s="170"/>
      <c r="U703" s="170"/>
    </row>
    <row r="704" spans="7:21" ht="15.75" customHeight="1">
      <c r="G704" s="111"/>
      <c r="M704" s="111"/>
      <c r="P704" s="2"/>
      <c r="T704" s="170"/>
      <c r="U704" s="170"/>
    </row>
    <row r="705" spans="7:21" ht="15.75" customHeight="1">
      <c r="G705" s="111"/>
      <c r="M705" s="111"/>
      <c r="P705" s="2"/>
      <c r="T705" s="170"/>
      <c r="U705" s="170"/>
    </row>
    <row r="706" spans="7:21" ht="15.75" customHeight="1">
      <c r="G706" s="111"/>
      <c r="M706" s="111"/>
      <c r="P706" s="2"/>
      <c r="T706" s="170"/>
      <c r="U706" s="170"/>
    </row>
    <row r="707" spans="7:21" ht="15.75" customHeight="1">
      <c r="G707" s="111"/>
      <c r="M707" s="111"/>
      <c r="P707" s="2"/>
      <c r="T707" s="170"/>
      <c r="U707" s="170"/>
    </row>
    <row r="708" spans="7:21" ht="15.75" customHeight="1">
      <c r="G708" s="111"/>
      <c r="M708" s="111"/>
      <c r="P708" s="2"/>
      <c r="T708" s="170"/>
      <c r="U708" s="170"/>
    </row>
    <row r="709" spans="7:21" ht="15.75" customHeight="1">
      <c r="G709" s="111"/>
      <c r="M709" s="111"/>
      <c r="P709" s="2"/>
      <c r="T709" s="170"/>
      <c r="U709" s="170"/>
    </row>
    <row r="710" spans="7:21" ht="15.75" customHeight="1">
      <c r="G710" s="111"/>
      <c r="M710" s="111"/>
      <c r="P710" s="2"/>
      <c r="T710" s="170"/>
      <c r="U710" s="170"/>
    </row>
    <row r="711" spans="7:21" ht="15.75" customHeight="1">
      <c r="G711" s="111"/>
      <c r="M711" s="111"/>
      <c r="P711" s="2"/>
      <c r="T711" s="170"/>
      <c r="U711" s="170"/>
    </row>
    <row r="712" spans="7:21" ht="15.75" customHeight="1">
      <c r="G712" s="111"/>
      <c r="M712" s="111"/>
      <c r="P712" s="2"/>
      <c r="T712" s="170"/>
      <c r="U712" s="170"/>
    </row>
    <row r="713" spans="7:21" ht="15.75" customHeight="1">
      <c r="G713" s="111"/>
      <c r="M713" s="111"/>
      <c r="P713" s="2"/>
      <c r="T713" s="170"/>
      <c r="U713" s="170"/>
    </row>
    <row r="714" spans="7:21" ht="15.75" customHeight="1">
      <c r="G714" s="111"/>
      <c r="M714" s="111"/>
      <c r="P714" s="2"/>
      <c r="T714" s="170"/>
      <c r="U714" s="170"/>
    </row>
    <row r="715" spans="7:21" ht="15.75" customHeight="1">
      <c r="G715" s="111"/>
      <c r="M715" s="111"/>
      <c r="P715" s="2"/>
      <c r="T715" s="170"/>
      <c r="U715" s="170"/>
    </row>
    <row r="716" spans="7:21" ht="15.75" customHeight="1">
      <c r="G716" s="111"/>
      <c r="M716" s="111"/>
      <c r="P716" s="2"/>
      <c r="T716" s="170"/>
      <c r="U716" s="170"/>
    </row>
    <row r="717" spans="7:21" ht="15.75" customHeight="1">
      <c r="G717" s="111"/>
      <c r="M717" s="111"/>
      <c r="P717" s="2"/>
      <c r="T717" s="170"/>
      <c r="U717" s="170"/>
    </row>
    <row r="718" spans="7:21" ht="15.75" customHeight="1">
      <c r="G718" s="111"/>
      <c r="M718" s="111"/>
      <c r="P718" s="2"/>
      <c r="T718" s="170"/>
      <c r="U718" s="170"/>
    </row>
    <row r="719" spans="7:21" ht="15.75" customHeight="1">
      <c r="G719" s="111"/>
      <c r="M719" s="111"/>
      <c r="P719" s="2"/>
      <c r="T719" s="170"/>
      <c r="U719" s="170"/>
    </row>
    <row r="720" spans="7:21" ht="15.75" customHeight="1">
      <c r="G720" s="111"/>
      <c r="M720" s="111"/>
      <c r="P720" s="2"/>
      <c r="T720" s="170"/>
      <c r="U720" s="170"/>
    </row>
    <row r="721" spans="7:21" ht="15.75" customHeight="1">
      <c r="G721" s="111"/>
      <c r="M721" s="111"/>
      <c r="P721" s="2"/>
      <c r="T721" s="170"/>
      <c r="U721" s="170"/>
    </row>
    <row r="722" spans="7:21" ht="15.75" customHeight="1">
      <c r="G722" s="111"/>
      <c r="M722" s="111"/>
      <c r="P722" s="2"/>
      <c r="T722" s="170"/>
      <c r="U722" s="170"/>
    </row>
    <row r="723" spans="7:21" ht="15.75" customHeight="1">
      <c r="G723" s="111"/>
      <c r="M723" s="111"/>
      <c r="P723" s="2"/>
      <c r="T723" s="170"/>
      <c r="U723" s="170"/>
    </row>
    <row r="724" spans="7:21" ht="15.75" customHeight="1">
      <c r="G724" s="111"/>
      <c r="M724" s="111"/>
      <c r="P724" s="2"/>
      <c r="T724" s="170"/>
      <c r="U724" s="170"/>
    </row>
    <row r="725" spans="7:21" ht="15.75" customHeight="1">
      <c r="G725" s="111"/>
      <c r="M725" s="111"/>
      <c r="P725" s="2"/>
      <c r="T725" s="170"/>
      <c r="U725" s="170"/>
    </row>
    <row r="726" spans="7:21" ht="15.75" customHeight="1">
      <c r="G726" s="111"/>
      <c r="M726" s="111"/>
      <c r="P726" s="2"/>
      <c r="T726" s="170"/>
      <c r="U726" s="170"/>
    </row>
    <row r="727" spans="7:21" ht="15.75" customHeight="1">
      <c r="G727" s="111"/>
      <c r="M727" s="111"/>
      <c r="P727" s="2"/>
      <c r="T727" s="170"/>
      <c r="U727" s="170"/>
    </row>
    <row r="728" spans="7:21" ht="15.75" customHeight="1">
      <c r="G728" s="111"/>
      <c r="M728" s="111"/>
      <c r="P728" s="2"/>
      <c r="T728" s="170"/>
      <c r="U728" s="170"/>
    </row>
    <row r="729" spans="7:21" ht="15.75" customHeight="1">
      <c r="G729" s="111"/>
      <c r="M729" s="111"/>
      <c r="P729" s="2"/>
      <c r="T729" s="170"/>
      <c r="U729" s="170"/>
    </row>
    <row r="730" spans="7:21" ht="15.75" customHeight="1">
      <c r="G730" s="111"/>
      <c r="M730" s="111"/>
      <c r="P730" s="2"/>
      <c r="T730" s="170"/>
      <c r="U730" s="170"/>
    </row>
    <row r="731" spans="7:21" ht="15.75" customHeight="1">
      <c r="G731" s="111"/>
      <c r="M731" s="111"/>
      <c r="P731" s="2"/>
      <c r="T731" s="170"/>
      <c r="U731" s="170"/>
    </row>
    <row r="732" spans="7:21" ht="15.75" customHeight="1">
      <c r="G732" s="111"/>
      <c r="M732" s="111"/>
      <c r="P732" s="2"/>
      <c r="T732" s="170"/>
      <c r="U732" s="170"/>
    </row>
    <row r="733" spans="7:21" ht="15.75" customHeight="1">
      <c r="G733" s="111"/>
      <c r="M733" s="111"/>
      <c r="P733" s="2"/>
      <c r="T733" s="170"/>
      <c r="U733" s="170"/>
    </row>
    <row r="734" spans="7:21" ht="15.75" customHeight="1">
      <c r="G734" s="111"/>
      <c r="M734" s="111"/>
      <c r="P734" s="2"/>
      <c r="T734" s="170"/>
      <c r="U734" s="170"/>
    </row>
    <row r="735" spans="7:21" ht="15.75" customHeight="1">
      <c r="G735" s="111"/>
      <c r="M735" s="111"/>
      <c r="P735" s="2"/>
      <c r="T735" s="170"/>
      <c r="U735" s="170"/>
    </row>
    <row r="736" spans="7:21" ht="15.75" customHeight="1">
      <c r="G736" s="111"/>
      <c r="M736" s="111"/>
      <c r="P736" s="2"/>
      <c r="T736" s="170"/>
      <c r="U736" s="170"/>
    </row>
    <row r="737" spans="7:21" ht="15.75" customHeight="1">
      <c r="G737" s="111"/>
      <c r="M737" s="111"/>
      <c r="P737" s="2"/>
      <c r="T737" s="170"/>
      <c r="U737" s="170"/>
    </row>
    <row r="738" spans="7:21" ht="15.75" customHeight="1">
      <c r="G738" s="111"/>
      <c r="M738" s="111"/>
      <c r="P738" s="2"/>
      <c r="T738" s="170"/>
      <c r="U738" s="170"/>
    </row>
    <row r="739" spans="7:21" ht="15.75" customHeight="1">
      <c r="G739" s="111"/>
      <c r="M739" s="111"/>
      <c r="P739" s="2"/>
      <c r="T739" s="170"/>
      <c r="U739" s="170"/>
    </row>
    <row r="740" spans="7:21" ht="15.75" customHeight="1">
      <c r="G740" s="111"/>
      <c r="M740" s="111"/>
      <c r="P740" s="2"/>
      <c r="T740" s="170"/>
      <c r="U740" s="170"/>
    </row>
    <row r="741" spans="7:21" ht="15.75" customHeight="1">
      <c r="G741" s="111"/>
      <c r="M741" s="111"/>
      <c r="P741" s="2"/>
      <c r="T741" s="170"/>
      <c r="U741" s="170"/>
    </row>
    <row r="742" spans="7:21" ht="15.75" customHeight="1">
      <c r="G742" s="111"/>
      <c r="M742" s="111"/>
      <c r="P742" s="2"/>
      <c r="T742" s="170"/>
      <c r="U742" s="170"/>
    </row>
    <row r="743" spans="7:21" ht="15.75" customHeight="1">
      <c r="G743" s="111"/>
      <c r="M743" s="111"/>
      <c r="P743" s="2"/>
      <c r="T743" s="170"/>
      <c r="U743" s="170"/>
    </row>
    <row r="744" spans="7:21" ht="15.75" customHeight="1">
      <c r="G744" s="111"/>
      <c r="M744" s="111"/>
      <c r="P744" s="2"/>
      <c r="T744" s="170"/>
      <c r="U744" s="170"/>
    </row>
    <row r="745" spans="7:21" ht="15.75" customHeight="1">
      <c r="G745" s="111"/>
      <c r="M745" s="111"/>
      <c r="P745" s="2"/>
      <c r="T745" s="170"/>
      <c r="U745" s="170"/>
    </row>
    <row r="746" spans="7:21" ht="15.75" customHeight="1">
      <c r="G746" s="111"/>
      <c r="M746" s="111"/>
      <c r="P746" s="2"/>
      <c r="T746" s="170"/>
      <c r="U746" s="170"/>
    </row>
    <row r="747" spans="7:21" ht="15.75" customHeight="1">
      <c r="G747" s="111"/>
      <c r="M747" s="111"/>
      <c r="P747" s="2"/>
      <c r="T747" s="170"/>
      <c r="U747" s="170"/>
    </row>
    <row r="748" spans="7:21" ht="15.75" customHeight="1">
      <c r="G748" s="111"/>
      <c r="M748" s="111"/>
      <c r="P748" s="2"/>
      <c r="T748" s="170"/>
      <c r="U748" s="170"/>
    </row>
    <row r="749" spans="7:21" ht="15.75" customHeight="1">
      <c r="G749" s="111"/>
      <c r="M749" s="111"/>
      <c r="P749" s="2"/>
      <c r="T749" s="170"/>
      <c r="U749" s="170"/>
    </row>
    <row r="750" spans="7:21" ht="15.75" customHeight="1">
      <c r="G750" s="111"/>
      <c r="M750" s="111"/>
      <c r="P750" s="2"/>
      <c r="T750" s="170"/>
      <c r="U750" s="170"/>
    </row>
    <row r="751" spans="7:21" ht="15.75" customHeight="1">
      <c r="G751" s="111"/>
      <c r="M751" s="111"/>
      <c r="P751" s="2"/>
      <c r="T751" s="170"/>
      <c r="U751" s="170"/>
    </row>
    <row r="752" spans="7:21" ht="15.75" customHeight="1">
      <c r="G752" s="111"/>
      <c r="M752" s="111"/>
      <c r="P752" s="2"/>
      <c r="T752" s="170"/>
      <c r="U752" s="170"/>
    </row>
    <row r="753" spans="7:21" ht="15.75" customHeight="1">
      <c r="G753" s="111"/>
      <c r="M753" s="111"/>
      <c r="P753" s="2"/>
      <c r="T753" s="170"/>
      <c r="U753" s="170"/>
    </row>
    <row r="754" spans="7:21" ht="15.75" customHeight="1">
      <c r="G754" s="111"/>
      <c r="M754" s="111"/>
      <c r="P754" s="2"/>
      <c r="T754" s="170"/>
      <c r="U754" s="170"/>
    </row>
    <row r="755" spans="7:21" ht="15.75" customHeight="1">
      <c r="G755" s="111"/>
      <c r="M755" s="111"/>
      <c r="P755" s="2"/>
      <c r="T755" s="170"/>
      <c r="U755" s="170"/>
    </row>
    <row r="756" spans="7:21" ht="15.75" customHeight="1">
      <c r="G756" s="111"/>
      <c r="M756" s="111"/>
      <c r="P756" s="2"/>
      <c r="T756" s="170"/>
      <c r="U756" s="170"/>
    </row>
    <row r="757" spans="7:21" ht="15.75" customHeight="1">
      <c r="G757" s="111"/>
      <c r="M757" s="111"/>
      <c r="P757" s="2"/>
      <c r="T757" s="170"/>
      <c r="U757" s="170"/>
    </row>
    <row r="758" spans="7:21" ht="15.75" customHeight="1">
      <c r="G758" s="111"/>
      <c r="M758" s="111"/>
      <c r="P758" s="2"/>
      <c r="T758" s="170"/>
      <c r="U758" s="170"/>
    </row>
    <row r="759" spans="7:21" ht="15.75" customHeight="1">
      <c r="G759" s="111"/>
      <c r="M759" s="111"/>
      <c r="P759" s="2"/>
      <c r="T759" s="170"/>
      <c r="U759" s="170"/>
    </row>
    <row r="760" spans="7:21" ht="15.75" customHeight="1">
      <c r="G760" s="111"/>
      <c r="M760" s="111"/>
      <c r="P760" s="2"/>
      <c r="T760" s="170"/>
      <c r="U760" s="170"/>
    </row>
    <row r="761" spans="7:21" ht="15.75" customHeight="1">
      <c r="G761" s="111"/>
      <c r="M761" s="111"/>
      <c r="P761" s="2"/>
      <c r="T761" s="170"/>
      <c r="U761" s="170"/>
    </row>
    <row r="762" spans="7:21" ht="15.75" customHeight="1">
      <c r="G762" s="111"/>
      <c r="M762" s="111"/>
      <c r="P762" s="2"/>
      <c r="T762" s="170"/>
      <c r="U762" s="170"/>
    </row>
    <row r="763" spans="7:21" ht="15.75" customHeight="1">
      <c r="G763" s="111"/>
      <c r="M763" s="111"/>
      <c r="P763" s="2"/>
      <c r="T763" s="170"/>
      <c r="U763" s="170"/>
    </row>
    <row r="764" spans="7:21" ht="15.75" customHeight="1">
      <c r="G764" s="111"/>
      <c r="M764" s="111"/>
      <c r="P764" s="2"/>
      <c r="T764" s="170"/>
      <c r="U764" s="170"/>
    </row>
    <row r="765" spans="7:21" ht="15.75" customHeight="1">
      <c r="G765" s="111"/>
      <c r="M765" s="111"/>
      <c r="P765" s="2"/>
      <c r="T765" s="170"/>
      <c r="U765" s="170"/>
    </row>
    <row r="766" spans="7:21" ht="15.75" customHeight="1">
      <c r="G766" s="111"/>
      <c r="M766" s="111"/>
      <c r="P766" s="2"/>
      <c r="T766" s="170"/>
      <c r="U766" s="170"/>
    </row>
    <row r="767" spans="7:21" ht="15.75" customHeight="1">
      <c r="G767" s="111"/>
      <c r="M767" s="111"/>
      <c r="P767" s="2"/>
      <c r="T767" s="170"/>
      <c r="U767" s="170"/>
    </row>
    <row r="768" spans="7:21" ht="15.75" customHeight="1">
      <c r="G768" s="111"/>
      <c r="M768" s="111"/>
      <c r="P768" s="2"/>
      <c r="T768" s="170"/>
      <c r="U768" s="170"/>
    </row>
    <row r="769" spans="7:21" ht="15.75" customHeight="1">
      <c r="G769" s="111"/>
      <c r="M769" s="111"/>
      <c r="P769" s="2"/>
      <c r="T769" s="170"/>
      <c r="U769" s="170"/>
    </row>
    <row r="770" spans="7:21" ht="15.75" customHeight="1">
      <c r="G770" s="111"/>
      <c r="M770" s="111"/>
      <c r="P770" s="2"/>
      <c r="T770" s="170"/>
      <c r="U770" s="170"/>
    </row>
    <row r="771" spans="7:21" ht="15.75" customHeight="1">
      <c r="G771" s="111"/>
      <c r="M771" s="111"/>
      <c r="P771" s="2"/>
      <c r="T771" s="170"/>
      <c r="U771" s="170"/>
    </row>
    <row r="772" spans="7:21" ht="15.75" customHeight="1">
      <c r="G772" s="111"/>
      <c r="M772" s="111"/>
      <c r="P772" s="2"/>
      <c r="T772" s="170"/>
      <c r="U772" s="170"/>
    </row>
    <row r="773" spans="7:21" ht="15.75" customHeight="1">
      <c r="G773" s="111"/>
      <c r="M773" s="111"/>
      <c r="P773" s="2"/>
      <c r="T773" s="170"/>
      <c r="U773" s="170"/>
    </row>
    <row r="774" spans="7:21" ht="15.75" customHeight="1">
      <c r="G774" s="111"/>
      <c r="M774" s="111"/>
      <c r="P774" s="2"/>
      <c r="T774" s="170"/>
      <c r="U774" s="170"/>
    </row>
    <row r="775" spans="7:21" ht="15.75" customHeight="1">
      <c r="G775" s="111"/>
      <c r="M775" s="111"/>
      <c r="P775" s="2"/>
      <c r="T775" s="170"/>
      <c r="U775" s="170"/>
    </row>
    <row r="776" spans="7:21" ht="15.75" customHeight="1">
      <c r="G776" s="111"/>
      <c r="M776" s="111"/>
      <c r="P776" s="2"/>
      <c r="T776" s="170"/>
      <c r="U776" s="170"/>
    </row>
    <row r="777" spans="7:21" ht="15.75" customHeight="1">
      <c r="G777" s="111"/>
      <c r="M777" s="111"/>
      <c r="P777" s="2"/>
      <c r="T777" s="170"/>
      <c r="U777" s="170"/>
    </row>
    <row r="778" spans="7:21" ht="15.75" customHeight="1">
      <c r="G778" s="111"/>
      <c r="M778" s="111"/>
      <c r="P778" s="2"/>
      <c r="T778" s="170"/>
      <c r="U778" s="170"/>
    </row>
    <row r="779" spans="7:21" ht="15.75" customHeight="1">
      <c r="G779" s="111"/>
      <c r="M779" s="111"/>
      <c r="P779" s="2"/>
      <c r="T779" s="170"/>
      <c r="U779" s="170"/>
    </row>
    <row r="780" spans="7:21" ht="15.75" customHeight="1">
      <c r="G780" s="111"/>
      <c r="M780" s="111"/>
      <c r="P780" s="2"/>
      <c r="T780" s="170"/>
      <c r="U780" s="170"/>
    </row>
    <row r="781" spans="7:21" ht="15.75" customHeight="1">
      <c r="G781" s="111"/>
      <c r="M781" s="111"/>
      <c r="P781" s="2"/>
      <c r="T781" s="170"/>
      <c r="U781" s="170"/>
    </row>
    <row r="782" spans="7:21" ht="15.75" customHeight="1">
      <c r="G782" s="111"/>
      <c r="M782" s="111"/>
      <c r="P782" s="2"/>
      <c r="T782" s="170"/>
      <c r="U782" s="170"/>
    </row>
    <row r="783" spans="7:21" ht="15.75" customHeight="1">
      <c r="G783" s="111"/>
      <c r="M783" s="111"/>
      <c r="P783" s="2"/>
      <c r="T783" s="170"/>
      <c r="U783" s="170"/>
    </row>
    <row r="784" spans="7:21" ht="15.75" customHeight="1">
      <c r="G784" s="111"/>
      <c r="M784" s="111"/>
      <c r="P784" s="2"/>
      <c r="T784" s="170"/>
      <c r="U784" s="170"/>
    </row>
    <row r="785" spans="7:21" ht="15.75" customHeight="1">
      <c r="G785" s="111"/>
      <c r="M785" s="111"/>
      <c r="P785" s="2"/>
      <c r="T785" s="170"/>
      <c r="U785" s="170"/>
    </row>
    <row r="786" spans="7:21" ht="15.75" customHeight="1">
      <c r="G786" s="111"/>
      <c r="M786" s="111"/>
      <c r="P786" s="2"/>
      <c r="T786" s="170"/>
      <c r="U786" s="170"/>
    </row>
    <row r="787" spans="7:21" ht="15.75" customHeight="1">
      <c r="G787" s="111"/>
      <c r="M787" s="111"/>
      <c r="P787" s="2"/>
      <c r="T787" s="170"/>
      <c r="U787" s="170"/>
    </row>
    <row r="788" spans="7:21" ht="15.75" customHeight="1">
      <c r="G788" s="111"/>
      <c r="M788" s="111"/>
      <c r="P788" s="2"/>
      <c r="T788" s="170"/>
      <c r="U788" s="170"/>
    </row>
    <row r="789" spans="7:21" ht="15.75" customHeight="1">
      <c r="G789" s="111"/>
      <c r="M789" s="111"/>
      <c r="P789" s="2"/>
      <c r="T789" s="170"/>
      <c r="U789" s="170"/>
    </row>
    <row r="790" spans="7:21" ht="15.75" customHeight="1">
      <c r="G790" s="111"/>
      <c r="M790" s="111"/>
      <c r="P790" s="2"/>
      <c r="T790" s="170"/>
      <c r="U790" s="170"/>
    </row>
    <row r="791" spans="7:21" ht="15.75" customHeight="1">
      <c r="G791" s="111"/>
      <c r="M791" s="111"/>
      <c r="P791" s="2"/>
      <c r="T791" s="170"/>
      <c r="U791" s="170"/>
    </row>
    <row r="792" spans="7:21" ht="15.75" customHeight="1">
      <c r="G792" s="111"/>
      <c r="M792" s="111"/>
      <c r="P792" s="2"/>
      <c r="T792" s="170"/>
      <c r="U792" s="170"/>
    </row>
    <row r="793" spans="7:21" ht="15.75" customHeight="1">
      <c r="G793" s="111"/>
      <c r="M793" s="111"/>
      <c r="P793" s="2"/>
      <c r="T793" s="170"/>
      <c r="U793" s="170"/>
    </row>
    <row r="794" spans="7:21" ht="15.75" customHeight="1">
      <c r="G794" s="111"/>
      <c r="M794" s="111"/>
      <c r="P794" s="2"/>
      <c r="T794" s="170"/>
      <c r="U794" s="170"/>
    </row>
    <row r="795" spans="7:21" ht="15.75" customHeight="1">
      <c r="G795" s="111"/>
      <c r="M795" s="111"/>
      <c r="P795" s="2"/>
      <c r="T795" s="170"/>
      <c r="U795" s="170"/>
    </row>
    <row r="796" spans="7:21" ht="15.75" customHeight="1">
      <c r="G796" s="111"/>
      <c r="M796" s="111"/>
      <c r="P796" s="2"/>
      <c r="T796" s="170"/>
      <c r="U796" s="170"/>
    </row>
    <row r="797" spans="7:21" ht="15.75" customHeight="1">
      <c r="G797" s="111"/>
      <c r="M797" s="111"/>
      <c r="P797" s="2"/>
      <c r="T797" s="170"/>
      <c r="U797" s="170"/>
    </row>
    <row r="798" spans="7:21" ht="15.75" customHeight="1">
      <c r="G798" s="111"/>
      <c r="M798" s="111"/>
      <c r="P798" s="2"/>
      <c r="T798" s="170"/>
      <c r="U798" s="170"/>
    </row>
    <row r="799" spans="7:21" ht="15.75" customHeight="1">
      <c r="G799" s="111"/>
      <c r="M799" s="111"/>
      <c r="P799" s="2"/>
      <c r="T799" s="170"/>
      <c r="U799" s="170"/>
    </row>
    <row r="800" spans="7:21" ht="15.75" customHeight="1">
      <c r="G800" s="111"/>
      <c r="M800" s="111"/>
      <c r="P800" s="2"/>
      <c r="T800" s="170"/>
      <c r="U800" s="170"/>
    </row>
    <row r="801" spans="7:21" ht="15.75" customHeight="1">
      <c r="G801" s="111"/>
      <c r="M801" s="111"/>
      <c r="P801" s="2"/>
      <c r="T801" s="170"/>
      <c r="U801" s="170"/>
    </row>
    <row r="802" spans="7:21" ht="15.75" customHeight="1">
      <c r="G802" s="111"/>
      <c r="M802" s="111"/>
      <c r="P802" s="2"/>
      <c r="T802" s="170"/>
      <c r="U802" s="170"/>
    </row>
    <row r="803" spans="7:21" ht="15.75" customHeight="1">
      <c r="G803" s="111"/>
      <c r="M803" s="111"/>
      <c r="P803" s="2"/>
      <c r="T803" s="170"/>
      <c r="U803" s="170"/>
    </row>
    <row r="804" spans="7:21" ht="15.75" customHeight="1">
      <c r="G804" s="111"/>
      <c r="M804" s="111"/>
      <c r="P804" s="2"/>
      <c r="T804" s="170"/>
      <c r="U804" s="170"/>
    </row>
    <row r="805" spans="7:21" ht="15.75" customHeight="1">
      <c r="G805" s="111"/>
      <c r="M805" s="111"/>
      <c r="P805" s="2"/>
      <c r="T805" s="170"/>
      <c r="U805" s="170"/>
    </row>
    <row r="806" spans="7:21" ht="15.75" customHeight="1">
      <c r="G806" s="111"/>
      <c r="M806" s="111"/>
      <c r="P806" s="2"/>
      <c r="T806" s="170"/>
      <c r="U806" s="170"/>
    </row>
    <row r="807" spans="7:21" ht="15.75" customHeight="1">
      <c r="G807" s="111"/>
      <c r="M807" s="111"/>
      <c r="P807" s="2"/>
      <c r="T807" s="170"/>
      <c r="U807" s="170"/>
    </row>
    <row r="808" spans="7:21" ht="15.75" customHeight="1">
      <c r="G808" s="111"/>
      <c r="M808" s="111"/>
      <c r="P808" s="2"/>
      <c r="T808" s="170"/>
      <c r="U808" s="170"/>
    </row>
    <row r="809" spans="7:21" ht="15.75" customHeight="1">
      <c r="G809" s="111"/>
      <c r="M809" s="111"/>
      <c r="P809" s="2"/>
      <c r="T809" s="170"/>
      <c r="U809" s="170"/>
    </row>
    <row r="810" spans="7:21" ht="15.75" customHeight="1">
      <c r="G810" s="111"/>
      <c r="M810" s="111"/>
      <c r="P810" s="2"/>
      <c r="T810" s="170"/>
      <c r="U810" s="170"/>
    </row>
    <row r="811" spans="7:21" ht="15.75" customHeight="1">
      <c r="G811" s="111"/>
      <c r="M811" s="111"/>
      <c r="P811" s="2"/>
      <c r="T811" s="170"/>
      <c r="U811" s="170"/>
    </row>
    <row r="812" spans="7:21" ht="15.75" customHeight="1">
      <c r="G812" s="111"/>
      <c r="M812" s="111"/>
      <c r="P812" s="2"/>
      <c r="T812" s="170"/>
      <c r="U812" s="170"/>
    </row>
    <row r="813" spans="7:21" ht="15.75" customHeight="1">
      <c r="G813" s="111"/>
      <c r="M813" s="111"/>
      <c r="P813" s="2"/>
      <c r="T813" s="170"/>
      <c r="U813" s="170"/>
    </row>
    <row r="814" spans="7:21" ht="15.75" customHeight="1">
      <c r="G814" s="111"/>
      <c r="M814" s="111"/>
      <c r="P814" s="2"/>
      <c r="T814" s="170"/>
      <c r="U814" s="170"/>
    </row>
    <row r="815" spans="7:21" ht="15.75" customHeight="1">
      <c r="G815" s="111"/>
      <c r="M815" s="111"/>
      <c r="P815" s="2"/>
      <c r="T815" s="170"/>
      <c r="U815" s="170"/>
    </row>
    <row r="816" spans="7:21" ht="15.75" customHeight="1">
      <c r="G816" s="111"/>
      <c r="M816" s="111"/>
      <c r="P816" s="2"/>
      <c r="T816" s="170"/>
      <c r="U816" s="170"/>
    </row>
    <row r="817" spans="7:21" ht="15.75" customHeight="1">
      <c r="G817" s="111"/>
      <c r="M817" s="111"/>
      <c r="P817" s="2"/>
      <c r="T817" s="170"/>
      <c r="U817" s="170"/>
    </row>
    <row r="818" spans="7:21" ht="15.75" customHeight="1">
      <c r="G818" s="111"/>
      <c r="M818" s="111"/>
      <c r="P818" s="2"/>
      <c r="T818" s="170"/>
      <c r="U818" s="170"/>
    </row>
    <row r="819" spans="7:21" ht="15.75" customHeight="1">
      <c r="G819" s="111"/>
      <c r="M819" s="111"/>
      <c r="P819" s="2"/>
      <c r="T819" s="170"/>
      <c r="U819" s="170"/>
    </row>
    <row r="820" spans="7:21" ht="15.75" customHeight="1">
      <c r="G820" s="111"/>
      <c r="M820" s="111"/>
      <c r="P820" s="2"/>
      <c r="T820" s="170"/>
      <c r="U820" s="170"/>
    </row>
    <row r="821" spans="7:21" ht="15.75" customHeight="1">
      <c r="G821" s="111"/>
      <c r="M821" s="111"/>
      <c r="P821" s="2"/>
      <c r="T821" s="170"/>
      <c r="U821" s="170"/>
    </row>
    <row r="822" spans="7:21" ht="15.75" customHeight="1">
      <c r="G822" s="111"/>
      <c r="M822" s="111"/>
      <c r="P822" s="2"/>
      <c r="T822" s="170"/>
      <c r="U822" s="170"/>
    </row>
    <row r="823" spans="7:21" ht="15.75" customHeight="1">
      <c r="G823" s="111"/>
      <c r="M823" s="111"/>
      <c r="P823" s="2"/>
      <c r="T823" s="170"/>
      <c r="U823" s="170"/>
    </row>
    <row r="824" spans="7:21" ht="15.75" customHeight="1">
      <c r="G824" s="111"/>
      <c r="M824" s="111"/>
      <c r="P824" s="2"/>
      <c r="T824" s="170"/>
      <c r="U824" s="170"/>
    </row>
    <row r="825" spans="7:21" ht="15.75" customHeight="1">
      <c r="G825" s="111"/>
      <c r="M825" s="111"/>
      <c r="P825" s="2"/>
      <c r="T825" s="170"/>
      <c r="U825" s="170"/>
    </row>
    <row r="826" spans="7:21" ht="15.75" customHeight="1">
      <c r="G826" s="111"/>
      <c r="M826" s="111"/>
      <c r="P826" s="2"/>
      <c r="T826" s="170"/>
      <c r="U826" s="170"/>
    </row>
    <row r="827" spans="7:21" ht="15.75" customHeight="1">
      <c r="G827" s="111"/>
      <c r="M827" s="111"/>
      <c r="P827" s="2"/>
      <c r="T827" s="170"/>
      <c r="U827" s="170"/>
    </row>
    <row r="828" spans="7:21" ht="15.75" customHeight="1">
      <c r="G828" s="111"/>
      <c r="M828" s="111"/>
      <c r="P828" s="2"/>
      <c r="T828" s="170"/>
      <c r="U828" s="170"/>
    </row>
    <row r="829" spans="7:21" ht="15.75" customHeight="1">
      <c r="G829" s="111"/>
      <c r="M829" s="111"/>
      <c r="P829" s="2"/>
      <c r="T829" s="170"/>
      <c r="U829" s="170"/>
    </row>
    <row r="830" spans="7:21" ht="15.75" customHeight="1">
      <c r="G830" s="111"/>
      <c r="M830" s="111"/>
      <c r="P830" s="2"/>
      <c r="T830" s="170"/>
      <c r="U830" s="170"/>
    </row>
    <row r="831" spans="7:21" ht="15.75" customHeight="1">
      <c r="G831" s="111"/>
      <c r="M831" s="111"/>
      <c r="P831" s="2"/>
      <c r="T831" s="170"/>
      <c r="U831" s="170"/>
    </row>
    <row r="832" spans="7:21" ht="15.75" customHeight="1">
      <c r="G832" s="111"/>
      <c r="M832" s="111"/>
      <c r="P832" s="2"/>
      <c r="T832" s="170"/>
      <c r="U832" s="170"/>
    </row>
    <row r="833" spans="7:21" ht="15.75" customHeight="1">
      <c r="G833" s="111"/>
      <c r="M833" s="111"/>
      <c r="P833" s="2"/>
      <c r="T833" s="170"/>
      <c r="U833" s="170"/>
    </row>
    <row r="834" spans="7:21" ht="15.75" customHeight="1">
      <c r="G834" s="111"/>
      <c r="M834" s="111"/>
      <c r="P834" s="2"/>
      <c r="T834" s="170"/>
      <c r="U834" s="170"/>
    </row>
    <row r="835" spans="7:21" ht="15.75" customHeight="1">
      <c r="G835" s="111"/>
      <c r="M835" s="111"/>
      <c r="P835" s="2"/>
      <c r="T835" s="170"/>
      <c r="U835" s="170"/>
    </row>
    <row r="836" spans="7:21" ht="15.75" customHeight="1">
      <c r="G836" s="111"/>
      <c r="M836" s="111"/>
      <c r="P836" s="2"/>
      <c r="T836" s="170"/>
      <c r="U836" s="170"/>
    </row>
    <row r="837" spans="7:21" ht="15.75" customHeight="1">
      <c r="G837" s="111"/>
      <c r="M837" s="111"/>
      <c r="P837" s="2"/>
      <c r="T837" s="170"/>
      <c r="U837" s="170"/>
    </row>
    <row r="838" spans="7:21" ht="15.75" customHeight="1">
      <c r="G838" s="111"/>
      <c r="M838" s="111"/>
      <c r="P838" s="2"/>
      <c r="T838" s="170"/>
      <c r="U838" s="170"/>
    </row>
    <row r="839" spans="7:21" ht="15.75" customHeight="1">
      <c r="G839" s="111"/>
      <c r="M839" s="111"/>
      <c r="P839" s="2"/>
      <c r="T839" s="170"/>
      <c r="U839" s="170"/>
    </row>
    <row r="840" spans="7:21" ht="15.75" customHeight="1">
      <c r="G840" s="111"/>
      <c r="M840" s="111"/>
      <c r="P840" s="2"/>
      <c r="T840" s="170"/>
      <c r="U840" s="170"/>
    </row>
    <row r="841" spans="7:21" ht="15.75" customHeight="1">
      <c r="G841" s="111"/>
      <c r="M841" s="111"/>
      <c r="P841" s="2"/>
      <c r="T841" s="170"/>
      <c r="U841" s="170"/>
    </row>
    <row r="842" spans="7:21" ht="15.75" customHeight="1">
      <c r="G842" s="111"/>
      <c r="M842" s="111"/>
      <c r="P842" s="2"/>
      <c r="T842" s="170"/>
      <c r="U842" s="170"/>
    </row>
    <row r="843" spans="7:21" ht="15.75" customHeight="1">
      <c r="G843" s="111"/>
      <c r="M843" s="111"/>
      <c r="P843" s="2"/>
      <c r="T843" s="170"/>
      <c r="U843" s="170"/>
    </row>
    <row r="844" spans="7:21" ht="15.75" customHeight="1">
      <c r="G844" s="111"/>
      <c r="M844" s="111"/>
      <c r="P844" s="2"/>
      <c r="T844" s="170"/>
      <c r="U844" s="170"/>
    </row>
    <row r="845" spans="7:21" ht="15.75" customHeight="1">
      <c r="G845" s="111"/>
      <c r="M845" s="111"/>
      <c r="P845" s="2"/>
      <c r="T845" s="170"/>
      <c r="U845" s="170"/>
    </row>
    <row r="846" spans="7:21" ht="15.75" customHeight="1">
      <c r="G846" s="111"/>
      <c r="M846" s="111"/>
      <c r="P846" s="2"/>
      <c r="T846" s="170"/>
      <c r="U846" s="170"/>
    </row>
    <row r="847" spans="7:21" ht="15.75" customHeight="1">
      <c r="G847" s="111"/>
      <c r="M847" s="111"/>
      <c r="P847" s="2"/>
      <c r="T847" s="170"/>
      <c r="U847" s="170"/>
    </row>
    <row r="848" spans="7:21" ht="15.75" customHeight="1">
      <c r="G848" s="111"/>
      <c r="M848" s="111"/>
      <c r="P848" s="2"/>
      <c r="T848" s="170"/>
      <c r="U848" s="170"/>
    </row>
    <row r="849" spans="7:21" ht="15.75" customHeight="1">
      <c r="G849" s="111"/>
      <c r="M849" s="111"/>
      <c r="P849" s="2"/>
      <c r="T849" s="170"/>
      <c r="U849" s="170"/>
    </row>
    <row r="850" spans="7:21" ht="15.75" customHeight="1">
      <c r="G850" s="111"/>
      <c r="M850" s="111"/>
      <c r="P850" s="2"/>
      <c r="T850" s="170"/>
      <c r="U850" s="170"/>
    </row>
    <row r="851" spans="7:21" ht="15.75" customHeight="1">
      <c r="G851" s="111"/>
      <c r="M851" s="111"/>
      <c r="P851" s="2"/>
      <c r="T851" s="170"/>
      <c r="U851" s="170"/>
    </row>
    <row r="852" spans="7:21" ht="15.75" customHeight="1">
      <c r="G852" s="111"/>
      <c r="M852" s="111"/>
      <c r="P852" s="2"/>
      <c r="T852" s="170"/>
      <c r="U852" s="170"/>
    </row>
    <row r="853" spans="7:21" ht="15.75" customHeight="1">
      <c r="G853" s="111"/>
      <c r="M853" s="111"/>
      <c r="P853" s="2"/>
      <c r="T853" s="170"/>
      <c r="U853" s="170"/>
    </row>
    <row r="854" spans="7:21" ht="15.75" customHeight="1">
      <c r="G854" s="111"/>
      <c r="M854" s="111"/>
      <c r="P854" s="2"/>
      <c r="T854" s="170"/>
      <c r="U854" s="170"/>
    </row>
    <row r="855" spans="7:21" ht="15.75" customHeight="1">
      <c r="G855" s="111"/>
      <c r="M855" s="111"/>
      <c r="P855" s="2"/>
      <c r="T855" s="170"/>
      <c r="U855" s="170"/>
    </row>
    <row r="856" spans="7:21" ht="15.75" customHeight="1">
      <c r="G856" s="111"/>
      <c r="M856" s="111"/>
      <c r="P856" s="2"/>
      <c r="T856" s="170"/>
      <c r="U856" s="170"/>
    </row>
    <row r="857" spans="7:21" ht="15.75" customHeight="1">
      <c r="G857" s="111"/>
      <c r="M857" s="111"/>
      <c r="P857" s="2"/>
      <c r="T857" s="170"/>
      <c r="U857" s="170"/>
    </row>
    <row r="858" spans="7:21" ht="15.75" customHeight="1">
      <c r="G858" s="111"/>
      <c r="M858" s="111"/>
      <c r="P858" s="2"/>
      <c r="T858" s="170"/>
      <c r="U858" s="170"/>
    </row>
    <row r="859" spans="7:21" ht="15.75" customHeight="1">
      <c r="G859" s="111"/>
      <c r="M859" s="111"/>
      <c r="P859" s="2"/>
      <c r="T859" s="170"/>
      <c r="U859" s="170"/>
    </row>
    <row r="860" spans="7:21" ht="15.75" customHeight="1">
      <c r="G860" s="111"/>
      <c r="M860" s="111"/>
      <c r="P860" s="2"/>
      <c r="T860" s="170"/>
      <c r="U860" s="170"/>
    </row>
    <row r="861" spans="7:21" ht="15.75" customHeight="1">
      <c r="G861" s="111"/>
      <c r="M861" s="111"/>
      <c r="P861" s="2"/>
      <c r="T861" s="170"/>
      <c r="U861" s="170"/>
    </row>
    <row r="862" spans="7:21" ht="15.75" customHeight="1">
      <c r="G862" s="111"/>
      <c r="M862" s="111"/>
      <c r="P862" s="2"/>
      <c r="T862" s="170"/>
      <c r="U862" s="170"/>
    </row>
    <row r="863" spans="7:21" ht="15.75" customHeight="1">
      <c r="G863" s="111"/>
      <c r="M863" s="111"/>
      <c r="P863" s="2"/>
      <c r="T863" s="170"/>
      <c r="U863" s="170"/>
    </row>
    <row r="864" spans="7:21" ht="15.75" customHeight="1">
      <c r="G864" s="111"/>
      <c r="M864" s="111"/>
      <c r="P864" s="2"/>
      <c r="T864" s="170"/>
      <c r="U864" s="170"/>
    </row>
    <row r="865" spans="7:21" ht="15.75" customHeight="1">
      <c r="G865" s="111"/>
      <c r="M865" s="111"/>
      <c r="P865" s="2"/>
      <c r="T865" s="170"/>
      <c r="U865" s="170"/>
    </row>
    <row r="866" spans="7:21" ht="15.75" customHeight="1">
      <c r="G866" s="111"/>
      <c r="M866" s="111"/>
      <c r="P866" s="2"/>
      <c r="T866" s="170"/>
      <c r="U866" s="170"/>
    </row>
    <row r="867" spans="7:21" ht="15.75" customHeight="1">
      <c r="G867" s="111"/>
      <c r="M867" s="111"/>
      <c r="P867" s="2"/>
      <c r="T867" s="170"/>
      <c r="U867" s="170"/>
    </row>
    <row r="868" spans="7:21" ht="15.75" customHeight="1">
      <c r="G868" s="111"/>
      <c r="M868" s="111"/>
      <c r="P868" s="2"/>
      <c r="T868" s="170"/>
      <c r="U868" s="170"/>
    </row>
    <row r="869" spans="7:21" ht="15.75" customHeight="1">
      <c r="G869" s="111"/>
      <c r="M869" s="111"/>
      <c r="P869" s="2"/>
      <c r="T869" s="170"/>
      <c r="U869" s="170"/>
    </row>
    <row r="870" spans="7:21" ht="15.75" customHeight="1">
      <c r="G870" s="111"/>
      <c r="M870" s="111"/>
      <c r="P870" s="2"/>
      <c r="T870" s="170"/>
      <c r="U870" s="170"/>
    </row>
    <row r="871" spans="7:21" ht="15.75" customHeight="1">
      <c r="G871" s="111"/>
      <c r="M871" s="111"/>
      <c r="P871" s="2"/>
      <c r="T871" s="170"/>
      <c r="U871" s="170"/>
    </row>
    <row r="872" spans="7:21" ht="15.75" customHeight="1">
      <c r="G872" s="111"/>
      <c r="M872" s="111"/>
      <c r="P872" s="2"/>
      <c r="T872" s="170"/>
      <c r="U872" s="170"/>
    </row>
    <row r="873" spans="7:21" ht="15.75" customHeight="1">
      <c r="G873" s="111"/>
      <c r="M873" s="111"/>
      <c r="P873" s="2"/>
      <c r="T873" s="170"/>
      <c r="U873" s="170"/>
    </row>
    <row r="874" spans="7:21" ht="15.75" customHeight="1">
      <c r="G874" s="111"/>
      <c r="M874" s="111"/>
      <c r="P874" s="2"/>
      <c r="T874" s="170"/>
      <c r="U874" s="170"/>
    </row>
    <row r="875" spans="7:21" ht="15.75" customHeight="1">
      <c r="G875" s="111"/>
      <c r="M875" s="111"/>
      <c r="P875" s="2"/>
      <c r="T875" s="170"/>
      <c r="U875" s="170"/>
    </row>
    <row r="876" spans="7:21" ht="15.75" customHeight="1">
      <c r="G876" s="111"/>
      <c r="M876" s="111"/>
      <c r="P876" s="2"/>
      <c r="T876" s="170"/>
      <c r="U876" s="170"/>
    </row>
    <row r="877" spans="7:21" ht="15.75" customHeight="1">
      <c r="G877" s="111"/>
      <c r="M877" s="111"/>
      <c r="P877" s="2"/>
      <c r="T877" s="170"/>
      <c r="U877" s="170"/>
    </row>
    <row r="878" spans="7:21" ht="15.75" customHeight="1">
      <c r="G878" s="111"/>
      <c r="M878" s="111"/>
      <c r="P878" s="2"/>
      <c r="T878" s="170"/>
      <c r="U878" s="170"/>
    </row>
    <row r="879" spans="7:21" ht="15.75" customHeight="1">
      <c r="G879" s="111"/>
      <c r="M879" s="111"/>
      <c r="P879" s="2"/>
      <c r="T879" s="170"/>
      <c r="U879" s="170"/>
    </row>
    <row r="880" spans="7:21" ht="15.75" customHeight="1">
      <c r="G880" s="111"/>
      <c r="M880" s="111"/>
      <c r="P880" s="2"/>
      <c r="T880" s="170"/>
      <c r="U880" s="170"/>
    </row>
    <row r="881" spans="7:21" ht="15.75" customHeight="1">
      <c r="G881" s="111"/>
      <c r="M881" s="111"/>
      <c r="P881" s="2"/>
      <c r="T881" s="170"/>
      <c r="U881" s="170"/>
    </row>
    <row r="882" spans="7:21" ht="15.75" customHeight="1">
      <c r="G882" s="111"/>
      <c r="M882" s="111"/>
      <c r="P882" s="2"/>
      <c r="T882" s="170"/>
      <c r="U882" s="170"/>
    </row>
    <row r="883" spans="7:21" ht="15.75" customHeight="1">
      <c r="G883" s="111"/>
      <c r="M883" s="111"/>
      <c r="P883" s="2"/>
      <c r="T883" s="170"/>
      <c r="U883" s="170"/>
    </row>
    <row r="884" spans="7:21" ht="15.75" customHeight="1">
      <c r="G884" s="111"/>
      <c r="M884" s="111"/>
      <c r="P884" s="2"/>
      <c r="T884" s="170"/>
      <c r="U884" s="170"/>
    </row>
    <row r="885" spans="7:21" ht="15.75" customHeight="1">
      <c r="G885" s="111"/>
      <c r="M885" s="111"/>
      <c r="P885" s="2"/>
      <c r="T885" s="170"/>
      <c r="U885" s="170"/>
    </row>
    <row r="886" spans="7:21" ht="15.75" customHeight="1">
      <c r="G886" s="111"/>
      <c r="M886" s="111"/>
      <c r="P886" s="2"/>
      <c r="T886" s="170"/>
      <c r="U886" s="170"/>
    </row>
    <row r="887" spans="7:21" ht="15.75" customHeight="1">
      <c r="G887" s="111"/>
      <c r="M887" s="111"/>
      <c r="P887" s="2"/>
      <c r="T887" s="170"/>
      <c r="U887" s="170"/>
    </row>
    <row r="888" spans="7:21" ht="15.75" customHeight="1">
      <c r="G888" s="111"/>
      <c r="M888" s="111"/>
      <c r="P888" s="2"/>
      <c r="T888" s="170"/>
      <c r="U888" s="170"/>
    </row>
    <row r="889" spans="7:21" ht="15.75" customHeight="1">
      <c r="G889" s="111"/>
      <c r="M889" s="111"/>
      <c r="P889" s="2"/>
      <c r="T889" s="170"/>
      <c r="U889" s="170"/>
    </row>
    <row r="890" spans="7:21" ht="15.75" customHeight="1">
      <c r="G890" s="111"/>
      <c r="M890" s="111"/>
      <c r="P890" s="2"/>
      <c r="T890" s="170"/>
      <c r="U890" s="170"/>
    </row>
    <row r="891" spans="7:21" ht="15.75" customHeight="1">
      <c r="G891" s="111"/>
      <c r="M891" s="111"/>
      <c r="P891" s="2"/>
      <c r="T891" s="170"/>
      <c r="U891" s="170"/>
    </row>
    <row r="892" spans="7:21" ht="15.75" customHeight="1">
      <c r="G892" s="111"/>
      <c r="M892" s="111"/>
      <c r="P892" s="2"/>
      <c r="T892" s="170"/>
      <c r="U892" s="170"/>
    </row>
    <row r="893" spans="7:21" ht="15.75" customHeight="1">
      <c r="G893" s="111"/>
      <c r="M893" s="111"/>
      <c r="P893" s="2"/>
      <c r="T893" s="170"/>
      <c r="U893" s="170"/>
    </row>
    <row r="894" spans="7:21" ht="15.75" customHeight="1">
      <c r="G894" s="111"/>
      <c r="M894" s="111"/>
      <c r="P894" s="2"/>
      <c r="T894" s="170"/>
      <c r="U894" s="170"/>
    </row>
    <row r="895" spans="7:21" ht="15.75" customHeight="1">
      <c r="G895" s="111"/>
      <c r="M895" s="111"/>
      <c r="P895" s="2"/>
      <c r="T895" s="170"/>
      <c r="U895" s="170"/>
    </row>
    <row r="896" spans="7:21" ht="15.75" customHeight="1">
      <c r="G896" s="111"/>
      <c r="M896" s="111"/>
      <c r="P896" s="2"/>
      <c r="T896" s="170"/>
      <c r="U896" s="170"/>
    </row>
    <row r="897" spans="7:21" ht="15.75" customHeight="1">
      <c r="G897" s="111"/>
      <c r="M897" s="111"/>
      <c r="P897" s="2"/>
      <c r="T897" s="170"/>
      <c r="U897" s="170"/>
    </row>
    <row r="898" spans="7:21" ht="15.75" customHeight="1">
      <c r="G898" s="111"/>
      <c r="M898" s="111"/>
      <c r="P898" s="2"/>
      <c r="T898" s="170"/>
      <c r="U898" s="170"/>
    </row>
    <row r="899" spans="7:21" ht="15.75" customHeight="1">
      <c r="G899" s="111"/>
      <c r="M899" s="111"/>
      <c r="P899" s="2"/>
      <c r="T899" s="170"/>
      <c r="U899" s="170"/>
    </row>
    <row r="900" spans="7:21" ht="15.75" customHeight="1">
      <c r="G900" s="111"/>
      <c r="M900" s="111"/>
      <c r="P900" s="2"/>
      <c r="T900" s="170"/>
      <c r="U900" s="170"/>
    </row>
    <row r="901" spans="7:21" ht="15.75" customHeight="1">
      <c r="G901" s="111"/>
      <c r="M901" s="111"/>
      <c r="P901" s="2"/>
      <c r="T901" s="170"/>
      <c r="U901" s="170"/>
    </row>
    <row r="902" spans="7:21" ht="15.75" customHeight="1">
      <c r="G902" s="111"/>
      <c r="M902" s="111"/>
      <c r="P902" s="2"/>
      <c r="T902" s="170"/>
      <c r="U902" s="170"/>
    </row>
    <row r="903" spans="7:21" ht="15.75" customHeight="1">
      <c r="G903" s="111"/>
      <c r="M903" s="111"/>
      <c r="P903" s="2"/>
      <c r="T903" s="170"/>
      <c r="U903" s="170"/>
    </row>
    <row r="904" spans="7:21" ht="15.75" customHeight="1">
      <c r="G904" s="111"/>
      <c r="M904" s="111"/>
      <c r="P904" s="2"/>
      <c r="T904" s="170"/>
      <c r="U904" s="170"/>
    </row>
    <row r="905" spans="7:21" ht="15.75" customHeight="1">
      <c r="G905" s="111"/>
      <c r="M905" s="111"/>
      <c r="P905" s="2"/>
      <c r="T905" s="170"/>
      <c r="U905" s="170"/>
    </row>
    <row r="906" spans="7:21" ht="15.75" customHeight="1">
      <c r="G906" s="111"/>
      <c r="M906" s="111"/>
      <c r="P906" s="2"/>
      <c r="T906" s="170"/>
      <c r="U906" s="170"/>
    </row>
    <row r="907" spans="7:21" ht="15.75" customHeight="1">
      <c r="G907" s="111"/>
      <c r="M907" s="111"/>
      <c r="P907" s="2"/>
      <c r="T907" s="170"/>
      <c r="U907" s="170"/>
    </row>
    <row r="908" spans="7:21" ht="15.75" customHeight="1">
      <c r="G908" s="111"/>
      <c r="M908" s="111"/>
      <c r="P908" s="2"/>
      <c r="T908" s="170"/>
      <c r="U908" s="170"/>
    </row>
    <row r="909" spans="7:21" ht="15.75" customHeight="1">
      <c r="G909" s="111"/>
      <c r="M909" s="111"/>
      <c r="P909" s="2"/>
      <c r="T909" s="170"/>
      <c r="U909" s="170"/>
    </row>
    <row r="910" spans="7:21" ht="15.75" customHeight="1">
      <c r="G910" s="111"/>
      <c r="M910" s="111"/>
      <c r="P910" s="2"/>
      <c r="T910" s="170"/>
      <c r="U910" s="170"/>
    </row>
    <row r="911" spans="7:21" ht="15.75" customHeight="1">
      <c r="G911" s="111"/>
      <c r="M911" s="111"/>
      <c r="P911" s="2"/>
      <c r="T911" s="170"/>
      <c r="U911" s="170"/>
    </row>
    <row r="912" spans="7:21" ht="15.75" customHeight="1">
      <c r="G912" s="111"/>
      <c r="M912" s="111"/>
      <c r="P912" s="2"/>
      <c r="T912" s="170"/>
      <c r="U912" s="170"/>
    </row>
    <row r="913" spans="7:21" ht="15.75" customHeight="1">
      <c r="G913" s="111"/>
      <c r="M913" s="111"/>
      <c r="P913" s="2"/>
      <c r="T913" s="170"/>
      <c r="U913" s="170"/>
    </row>
    <row r="914" spans="7:21" ht="15.75" customHeight="1">
      <c r="G914" s="111"/>
      <c r="M914" s="111"/>
      <c r="P914" s="2"/>
      <c r="T914" s="170"/>
      <c r="U914" s="170"/>
    </row>
    <row r="915" spans="7:21" ht="15.75" customHeight="1">
      <c r="G915" s="111"/>
      <c r="M915" s="111"/>
      <c r="P915" s="2"/>
      <c r="T915" s="170"/>
      <c r="U915" s="170"/>
    </row>
    <row r="916" spans="7:21" ht="15.75" customHeight="1">
      <c r="G916" s="111"/>
      <c r="M916" s="111"/>
      <c r="P916" s="2"/>
      <c r="T916" s="170"/>
      <c r="U916" s="170"/>
    </row>
    <row r="917" spans="7:21" ht="15.75" customHeight="1">
      <c r="G917" s="111"/>
      <c r="M917" s="111"/>
      <c r="P917" s="2"/>
      <c r="T917" s="170"/>
      <c r="U917" s="170"/>
    </row>
    <row r="918" spans="7:21" ht="15.75" customHeight="1">
      <c r="G918" s="111"/>
      <c r="M918" s="111"/>
      <c r="P918" s="2"/>
      <c r="T918" s="170"/>
      <c r="U918" s="170"/>
    </row>
    <row r="919" spans="7:21" ht="15.75" customHeight="1">
      <c r="G919" s="111"/>
      <c r="M919" s="111"/>
      <c r="P919" s="2"/>
      <c r="T919" s="170"/>
      <c r="U919" s="170"/>
    </row>
    <row r="920" spans="7:21" ht="15.75" customHeight="1">
      <c r="G920" s="111"/>
      <c r="M920" s="111"/>
      <c r="P920" s="2"/>
      <c r="T920" s="170"/>
      <c r="U920" s="170"/>
    </row>
    <row r="921" spans="7:21" ht="15.75" customHeight="1">
      <c r="G921" s="111"/>
      <c r="M921" s="111"/>
      <c r="P921" s="2"/>
      <c r="T921" s="170"/>
      <c r="U921" s="170"/>
    </row>
    <row r="922" spans="7:21" ht="15.75" customHeight="1">
      <c r="G922" s="111"/>
      <c r="M922" s="111"/>
      <c r="P922" s="2"/>
      <c r="T922" s="170"/>
      <c r="U922" s="170"/>
    </row>
    <row r="923" spans="7:21" ht="15.75" customHeight="1">
      <c r="G923" s="111"/>
      <c r="M923" s="111"/>
      <c r="P923" s="2"/>
      <c r="T923" s="170"/>
      <c r="U923" s="170"/>
    </row>
    <row r="924" spans="7:21" ht="15.75" customHeight="1">
      <c r="G924" s="111"/>
      <c r="M924" s="111"/>
      <c r="P924" s="2"/>
      <c r="T924" s="170"/>
      <c r="U924" s="170"/>
    </row>
    <row r="925" spans="7:21" ht="15.75" customHeight="1">
      <c r="G925" s="111"/>
      <c r="M925" s="111"/>
      <c r="P925" s="2"/>
      <c r="T925" s="170"/>
      <c r="U925" s="170"/>
    </row>
    <row r="926" spans="7:21" ht="15.75" customHeight="1">
      <c r="G926" s="111"/>
      <c r="M926" s="111"/>
      <c r="P926" s="2"/>
      <c r="T926" s="170"/>
      <c r="U926" s="170"/>
    </row>
    <row r="927" spans="7:21" ht="15.75" customHeight="1">
      <c r="G927" s="111"/>
      <c r="M927" s="111"/>
      <c r="P927" s="2"/>
      <c r="T927" s="170"/>
      <c r="U927" s="170"/>
    </row>
    <row r="928" spans="7:21" ht="15.75" customHeight="1">
      <c r="G928" s="111"/>
      <c r="M928" s="111"/>
      <c r="P928" s="2"/>
      <c r="T928" s="170"/>
      <c r="U928" s="170"/>
    </row>
    <row r="929" spans="7:21" ht="15.75" customHeight="1">
      <c r="G929" s="111"/>
      <c r="M929" s="111"/>
      <c r="P929" s="2"/>
      <c r="T929" s="170"/>
      <c r="U929" s="170"/>
    </row>
    <row r="930" spans="7:21" ht="15.75" customHeight="1">
      <c r="G930" s="111"/>
      <c r="M930" s="111"/>
      <c r="P930" s="2"/>
      <c r="T930" s="170"/>
      <c r="U930" s="170"/>
    </row>
    <row r="931" spans="7:21" ht="15.75" customHeight="1">
      <c r="G931" s="111"/>
      <c r="M931" s="111"/>
      <c r="P931" s="2"/>
      <c r="T931" s="170"/>
      <c r="U931" s="170"/>
    </row>
    <row r="932" spans="7:21" ht="15.75" customHeight="1">
      <c r="G932" s="111"/>
      <c r="M932" s="111"/>
      <c r="P932" s="2"/>
      <c r="T932" s="170"/>
      <c r="U932" s="170"/>
    </row>
    <row r="933" spans="7:21" ht="15.75" customHeight="1">
      <c r="G933" s="111"/>
      <c r="M933" s="111"/>
      <c r="P933" s="2"/>
      <c r="T933" s="170"/>
      <c r="U933" s="170"/>
    </row>
    <row r="934" spans="7:21" ht="15.75" customHeight="1">
      <c r="G934" s="111"/>
      <c r="M934" s="111"/>
      <c r="P934" s="2"/>
      <c r="T934" s="170"/>
      <c r="U934" s="170"/>
    </row>
    <row r="935" spans="7:21" ht="15.75" customHeight="1">
      <c r="G935" s="111"/>
      <c r="M935" s="111"/>
      <c r="P935" s="2"/>
      <c r="T935" s="170"/>
      <c r="U935" s="170"/>
    </row>
    <row r="936" spans="7:21" ht="15.75" customHeight="1">
      <c r="G936" s="111"/>
      <c r="M936" s="111"/>
      <c r="P936" s="2"/>
      <c r="T936" s="170"/>
      <c r="U936" s="170"/>
    </row>
    <row r="937" spans="7:21" ht="15.75" customHeight="1">
      <c r="G937" s="111"/>
      <c r="M937" s="111"/>
      <c r="P937" s="2"/>
      <c r="T937" s="170"/>
      <c r="U937" s="170"/>
    </row>
    <row r="938" spans="7:21" ht="15.75" customHeight="1">
      <c r="G938" s="111"/>
      <c r="M938" s="111"/>
      <c r="P938" s="2"/>
      <c r="T938" s="170"/>
      <c r="U938" s="170"/>
    </row>
    <row r="939" spans="7:21" ht="15.75" customHeight="1">
      <c r="G939" s="111"/>
      <c r="M939" s="111"/>
      <c r="P939" s="2"/>
      <c r="T939" s="170"/>
      <c r="U939" s="170"/>
    </row>
    <row r="940" spans="7:21" ht="15.75" customHeight="1">
      <c r="G940" s="111"/>
      <c r="M940" s="111"/>
      <c r="P940" s="2"/>
      <c r="T940" s="170"/>
      <c r="U940" s="170"/>
    </row>
    <row r="941" spans="7:21" ht="15.75" customHeight="1">
      <c r="G941" s="111"/>
      <c r="M941" s="111"/>
      <c r="P941" s="2"/>
      <c r="T941" s="170"/>
      <c r="U941" s="170"/>
    </row>
    <row r="942" spans="7:21" ht="15.75" customHeight="1">
      <c r="G942" s="111"/>
      <c r="M942" s="111"/>
      <c r="P942" s="2"/>
      <c r="T942" s="170"/>
      <c r="U942" s="170"/>
    </row>
    <row r="943" spans="7:21" ht="15.75" customHeight="1">
      <c r="G943" s="111"/>
      <c r="M943" s="111"/>
      <c r="P943" s="2"/>
      <c r="T943" s="170"/>
      <c r="U943" s="170"/>
    </row>
    <row r="944" spans="7:21" ht="15.75" customHeight="1">
      <c r="G944" s="111"/>
      <c r="M944" s="111"/>
      <c r="P944" s="2"/>
      <c r="T944" s="170"/>
      <c r="U944" s="170"/>
    </row>
    <row r="945" spans="7:21" ht="15.75" customHeight="1">
      <c r="G945" s="111"/>
      <c r="M945" s="111"/>
      <c r="P945" s="2"/>
      <c r="T945" s="170"/>
      <c r="U945" s="170"/>
    </row>
    <row r="946" spans="7:21" ht="15.75" customHeight="1">
      <c r="G946" s="111"/>
      <c r="M946" s="111"/>
      <c r="P946" s="2"/>
      <c r="T946" s="170"/>
      <c r="U946" s="170"/>
    </row>
    <row r="947" spans="7:21" ht="15.75" customHeight="1">
      <c r="G947" s="111"/>
      <c r="M947" s="111"/>
      <c r="P947" s="2"/>
      <c r="T947" s="170"/>
      <c r="U947" s="170"/>
    </row>
    <row r="948" spans="7:21" ht="15.75" customHeight="1">
      <c r="G948" s="111"/>
      <c r="M948" s="111"/>
      <c r="P948" s="2"/>
      <c r="T948" s="170"/>
      <c r="U948" s="170"/>
    </row>
    <row r="949" spans="7:21" ht="15.75" customHeight="1">
      <c r="G949" s="111"/>
      <c r="M949" s="111"/>
      <c r="P949" s="2"/>
      <c r="T949" s="170"/>
      <c r="U949" s="170"/>
    </row>
    <row r="950" spans="7:21" ht="15.75" customHeight="1">
      <c r="G950" s="111"/>
      <c r="M950" s="111"/>
      <c r="P950" s="2"/>
      <c r="T950" s="170"/>
      <c r="U950" s="170"/>
    </row>
    <row r="951" spans="7:21" ht="15.75" customHeight="1">
      <c r="G951" s="111"/>
      <c r="M951" s="111"/>
      <c r="P951" s="2"/>
      <c r="T951" s="170"/>
      <c r="U951" s="170"/>
    </row>
    <row r="952" spans="7:21" ht="15.75" customHeight="1">
      <c r="G952" s="111"/>
      <c r="M952" s="111"/>
      <c r="P952" s="2"/>
      <c r="T952" s="170"/>
      <c r="U952" s="170"/>
    </row>
    <row r="953" spans="7:21" ht="15.75" customHeight="1">
      <c r="G953" s="111"/>
      <c r="M953" s="111"/>
      <c r="P953" s="2"/>
      <c r="T953" s="170"/>
      <c r="U953" s="170"/>
    </row>
    <row r="954" spans="7:21" ht="15.75" customHeight="1">
      <c r="G954" s="111"/>
      <c r="M954" s="111"/>
      <c r="P954" s="2"/>
      <c r="T954" s="170"/>
      <c r="U954" s="170"/>
    </row>
    <row r="955" spans="7:21" ht="15.75" customHeight="1">
      <c r="G955" s="111"/>
      <c r="M955" s="111"/>
      <c r="P955" s="2"/>
      <c r="T955" s="170"/>
      <c r="U955" s="170"/>
    </row>
    <row r="956" spans="7:21" ht="15.75" customHeight="1">
      <c r="G956" s="111"/>
      <c r="M956" s="111"/>
      <c r="P956" s="2"/>
      <c r="T956" s="170"/>
      <c r="U956" s="170"/>
    </row>
    <row r="957" spans="7:21" ht="15.75" customHeight="1">
      <c r="G957" s="111"/>
      <c r="M957" s="111"/>
      <c r="P957" s="2"/>
      <c r="T957" s="170"/>
      <c r="U957" s="170"/>
    </row>
    <row r="958" spans="7:21" ht="15.75" customHeight="1">
      <c r="G958" s="111"/>
      <c r="M958" s="111"/>
      <c r="P958" s="2"/>
      <c r="T958" s="170"/>
      <c r="U958" s="170"/>
    </row>
    <row r="959" spans="7:21" ht="15.75" customHeight="1">
      <c r="G959" s="111"/>
      <c r="M959" s="111"/>
      <c r="P959" s="2"/>
      <c r="T959" s="170"/>
      <c r="U959" s="170"/>
    </row>
    <row r="960" spans="7:21" ht="15.75" customHeight="1">
      <c r="G960" s="111"/>
      <c r="M960" s="111"/>
      <c r="P960" s="2"/>
      <c r="T960" s="170"/>
      <c r="U960" s="170"/>
    </row>
    <row r="961" spans="7:21" ht="15.75" customHeight="1">
      <c r="G961" s="111"/>
      <c r="M961" s="111"/>
      <c r="P961" s="2"/>
      <c r="T961" s="170"/>
      <c r="U961" s="170"/>
    </row>
    <row r="962" spans="7:21" ht="15.75" customHeight="1">
      <c r="G962" s="111"/>
      <c r="M962" s="111"/>
      <c r="P962" s="2"/>
      <c r="T962" s="170"/>
      <c r="U962" s="170"/>
    </row>
    <row r="963" spans="7:21" ht="15.75" customHeight="1">
      <c r="G963" s="111"/>
      <c r="M963" s="111"/>
      <c r="P963" s="2"/>
      <c r="T963" s="170"/>
      <c r="U963" s="170"/>
    </row>
    <row r="964" spans="7:21" ht="15.75" customHeight="1">
      <c r="G964" s="111"/>
      <c r="M964" s="111"/>
      <c r="P964" s="2"/>
      <c r="T964" s="170"/>
      <c r="U964" s="170"/>
    </row>
    <row r="965" spans="7:21" ht="15.75" customHeight="1">
      <c r="G965" s="111"/>
      <c r="M965" s="111"/>
      <c r="P965" s="2"/>
      <c r="T965" s="170"/>
      <c r="U965" s="170"/>
    </row>
    <row r="966" spans="7:21" ht="15.75" customHeight="1">
      <c r="G966" s="111"/>
      <c r="M966" s="111"/>
      <c r="P966" s="2"/>
      <c r="T966" s="170"/>
      <c r="U966" s="170"/>
    </row>
    <row r="967" spans="7:21" ht="15.75" customHeight="1">
      <c r="G967" s="111"/>
      <c r="M967" s="111"/>
      <c r="P967" s="2"/>
      <c r="T967" s="170"/>
      <c r="U967" s="170"/>
    </row>
    <row r="968" spans="7:21" ht="15.75" customHeight="1">
      <c r="G968" s="111"/>
      <c r="M968" s="111"/>
      <c r="P968" s="2"/>
      <c r="T968" s="170"/>
      <c r="U968" s="170"/>
    </row>
    <row r="969" spans="7:21" ht="15.75" customHeight="1">
      <c r="G969" s="111"/>
      <c r="M969" s="111"/>
      <c r="P969" s="2"/>
      <c r="T969" s="170"/>
      <c r="U969" s="170"/>
    </row>
    <row r="970" spans="7:21" ht="15.75" customHeight="1">
      <c r="G970" s="111"/>
      <c r="M970" s="111"/>
      <c r="P970" s="2"/>
      <c r="T970" s="170"/>
      <c r="U970" s="170"/>
    </row>
    <row r="971" spans="7:21" ht="15.75" customHeight="1">
      <c r="G971" s="111"/>
      <c r="M971" s="111"/>
      <c r="P971" s="2"/>
      <c r="T971" s="170"/>
      <c r="U971" s="170"/>
    </row>
    <row r="972" spans="7:21" ht="15.75" customHeight="1">
      <c r="G972" s="111"/>
      <c r="M972" s="111"/>
      <c r="P972" s="2"/>
      <c r="T972" s="170"/>
      <c r="U972" s="170"/>
    </row>
    <row r="973" spans="7:21" ht="15.75" customHeight="1">
      <c r="G973" s="111"/>
      <c r="M973" s="111"/>
      <c r="P973" s="2"/>
      <c r="T973" s="170"/>
      <c r="U973" s="170"/>
    </row>
    <row r="974" spans="7:21" ht="15.75" customHeight="1">
      <c r="G974" s="111"/>
      <c r="M974" s="111"/>
      <c r="P974" s="2"/>
      <c r="T974" s="170"/>
      <c r="U974" s="170"/>
    </row>
    <row r="975" spans="7:21" ht="15.75" customHeight="1">
      <c r="G975" s="111"/>
      <c r="M975" s="111"/>
      <c r="P975" s="2"/>
      <c r="T975" s="170"/>
      <c r="U975" s="170"/>
    </row>
    <row r="976" spans="7:21" ht="15.75" customHeight="1">
      <c r="G976" s="111"/>
      <c r="M976" s="111"/>
      <c r="P976" s="2"/>
      <c r="T976" s="170"/>
      <c r="U976" s="170"/>
    </row>
    <row r="977" spans="7:21" ht="15.75" customHeight="1">
      <c r="G977" s="111"/>
      <c r="M977" s="111"/>
      <c r="P977" s="2"/>
      <c r="T977" s="170"/>
      <c r="U977" s="170"/>
    </row>
    <row r="978" spans="7:21" ht="15.75" customHeight="1">
      <c r="G978" s="111"/>
      <c r="M978" s="111"/>
      <c r="P978" s="2"/>
      <c r="T978" s="170"/>
      <c r="U978" s="170"/>
    </row>
    <row r="979" spans="7:21" ht="15.75" customHeight="1">
      <c r="G979" s="111"/>
      <c r="M979" s="111"/>
      <c r="P979" s="2"/>
      <c r="T979" s="170"/>
      <c r="U979" s="170"/>
    </row>
    <row r="980" spans="7:21" ht="15.75" customHeight="1">
      <c r="G980" s="111"/>
      <c r="M980" s="111"/>
      <c r="P980" s="2"/>
      <c r="T980" s="170"/>
      <c r="U980" s="170"/>
    </row>
    <row r="981" spans="7:21" ht="15.75" customHeight="1">
      <c r="G981" s="111"/>
      <c r="M981" s="111"/>
      <c r="P981" s="2"/>
      <c r="T981" s="170"/>
      <c r="U981" s="170"/>
    </row>
    <row r="982" spans="7:21" ht="15.75" customHeight="1">
      <c r="G982" s="111"/>
      <c r="M982" s="111"/>
      <c r="P982" s="2"/>
      <c r="T982" s="170"/>
      <c r="U982" s="170"/>
    </row>
    <row r="983" spans="7:21" ht="15.75" customHeight="1">
      <c r="G983" s="111"/>
      <c r="M983" s="111"/>
      <c r="P983" s="2"/>
      <c r="T983" s="170"/>
      <c r="U983" s="170"/>
    </row>
    <row r="984" spans="7:21" ht="15.75" customHeight="1">
      <c r="G984" s="111"/>
      <c r="M984" s="111"/>
      <c r="P984" s="2"/>
      <c r="T984" s="170"/>
      <c r="U984" s="170"/>
    </row>
    <row r="985" spans="7:21" ht="15.75" customHeight="1">
      <c r="G985" s="111"/>
      <c r="M985" s="111"/>
      <c r="P985" s="2"/>
      <c r="T985" s="170"/>
      <c r="U985" s="170"/>
    </row>
    <row r="986" spans="7:21" ht="15.75" customHeight="1">
      <c r="G986" s="111"/>
      <c r="M986" s="111"/>
      <c r="P986" s="2"/>
      <c r="T986" s="170"/>
      <c r="U986" s="170"/>
    </row>
    <row r="987" spans="7:21" ht="15.75" customHeight="1">
      <c r="G987" s="111"/>
      <c r="M987" s="111"/>
      <c r="P987" s="2"/>
      <c r="T987" s="170"/>
      <c r="U987" s="170"/>
    </row>
    <row r="988" spans="7:21" ht="15.75" customHeight="1">
      <c r="G988" s="111"/>
      <c r="M988" s="111"/>
      <c r="P988" s="2"/>
      <c r="T988" s="170"/>
      <c r="U988" s="170"/>
    </row>
    <row r="989" spans="7:21" ht="15.75" customHeight="1">
      <c r="G989" s="111"/>
      <c r="M989" s="111"/>
      <c r="P989" s="2"/>
      <c r="T989" s="170"/>
      <c r="U989" s="170"/>
    </row>
    <row r="990" spans="7:21" ht="15.75" customHeight="1">
      <c r="G990" s="111"/>
      <c r="M990" s="111"/>
      <c r="P990" s="2"/>
      <c r="T990" s="170"/>
      <c r="U990" s="170"/>
    </row>
    <row r="991" spans="7:21" ht="15.75" customHeight="1">
      <c r="G991" s="111"/>
      <c r="M991" s="111"/>
      <c r="P991" s="2"/>
      <c r="T991" s="170"/>
      <c r="U991" s="170"/>
    </row>
    <row r="992" spans="7:21" ht="15.75" customHeight="1">
      <c r="G992" s="111"/>
      <c r="M992" s="111"/>
      <c r="P992" s="2"/>
      <c r="T992" s="170"/>
      <c r="U992" s="170"/>
    </row>
    <row r="993" spans="7:21" ht="15.75" customHeight="1">
      <c r="G993" s="111"/>
      <c r="M993" s="111"/>
      <c r="P993" s="2"/>
      <c r="T993" s="170"/>
      <c r="U993" s="170"/>
    </row>
    <row r="994" spans="7:21" ht="15.75" customHeight="1">
      <c r="G994" s="111"/>
      <c r="M994" s="111"/>
      <c r="P994" s="2"/>
      <c r="T994" s="170"/>
      <c r="U994" s="170"/>
    </row>
    <row r="995" spans="7:21" ht="15.75" customHeight="1">
      <c r="G995" s="111"/>
      <c r="M995" s="111"/>
      <c r="P995" s="2"/>
      <c r="T995" s="170"/>
      <c r="U995" s="170"/>
    </row>
    <row r="996" spans="7:21" ht="15.75" customHeight="1">
      <c r="G996" s="111"/>
      <c r="M996" s="111"/>
      <c r="P996" s="2"/>
      <c r="T996" s="170"/>
      <c r="U996" s="170"/>
    </row>
    <row r="997" spans="7:21" ht="15.75" customHeight="1">
      <c r="G997" s="111"/>
      <c r="M997" s="111"/>
      <c r="P997" s="2"/>
      <c r="T997" s="170"/>
      <c r="U997" s="170"/>
    </row>
    <row r="998" spans="7:21" ht="15.75" customHeight="1">
      <c r="G998" s="111"/>
      <c r="M998" s="111"/>
      <c r="P998" s="2"/>
      <c r="T998" s="170"/>
      <c r="U998" s="170"/>
    </row>
    <row r="999" spans="7:21" ht="15.75" customHeight="1">
      <c r="G999" s="111"/>
      <c r="M999" s="111"/>
      <c r="P999" s="2"/>
      <c r="T999" s="170"/>
      <c r="U999" s="170"/>
    </row>
    <row r="1000" spans="7:21" ht="15.75" customHeight="1">
      <c r="G1000" s="111"/>
      <c r="M1000" s="111"/>
      <c r="P1000" s="2"/>
      <c r="T1000" s="170"/>
      <c r="U1000" s="170"/>
    </row>
  </sheetData>
  <autoFilter ref="B5:X5" xr:uid="{00000000-0009-0000-0000-000002000000}"/>
  <mergeCells count="952">
    <mergeCell ref="C6:C7"/>
    <mergeCell ref="D6:D7"/>
    <mergeCell ref="E6:E7"/>
    <mergeCell ref="F6:F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T6:T7"/>
    <mergeCell ref="V6:V7"/>
    <mergeCell ref="W6:W7"/>
    <mergeCell ref="X6:X7"/>
    <mergeCell ref="S6:S7"/>
    <mergeCell ref="U6:U9"/>
    <mergeCell ref="T8:T9"/>
    <mergeCell ref="V8:V9"/>
    <mergeCell ref="W8:W9"/>
    <mergeCell ref="X8:X9"/>
    <mergeCell ref="N8:N9"/>
    <mergeCell ref="O8:O9"/>
    <mergeCell ref="P8:P9"/>
    <mergeCell ref="Q8:Q9"/>
    <mergeCell ref="R8:R9"/>
    <mergeCell ref="C8:C9"/>
    <mergeCell ref="D8:D9"/>
    <mergeCell ref="E8:E9"/>
    <mergeCell ref="F8:F9"/>
    <mergeCell ref="I8:I9"/>
    <mergeCell ref="J8:J9"/>
    <mergeCell ref="K8:K9"/>
    <mergeCell ref="L8:L9"/>
    <mergeCell ref="M8:M9"/>
    <mergeCell ref="O10:O11"/>
    <mergeCell ref="P10:P11"/>
    <mergeCell ref="Q10:Q11"/>
    <mergeCell ref="R10:R11"/>
    <mergeCell ref="S10:S11"/>
    <mergeCell ref="T10:T11"/>
    <mergeCell ref="U10:U15"/>
    <mergeCell ref="N10:N11"/>
    <mergeCell ref="N12:N13"/>
    <mergeCell ref="N14:N15"/>
    <mergeCell ref="O12:O13"/>
    <mergeCell ref="P12:P13"/>
    <mergeCell ref="Q12:Q13"/>
    <mergeCell ref="R12:R13"/>
    <mergeCell ref="S12:S13"/>
    <mergeCell ref="T12:T13"/>
    <mergeCell ref="T16:T17"/>
    <mergeCell ref="U16:U19"/>
    <mergeCell ref="V16:V17"/>
    <mergeCell ref="W16:W17"/>
    <mergeCell ref="X16:X17"/>
    <mergeCell ref="T18:T19"/>
    <mergeCell ref="W20:W21"/>
    <mergeCell ref="V12:V13"/>
    <mergeCell ref="O14:O15"/>
    <mergeCell ref="P14:P15"/>
    <mergeCell ref="Q14:Q15"/>
    <mergeCell ref="R14:R15"/>
    <mergeCell ref="S14:S15"/>
    <mergeCell ref="T14:T15"/>
    <mergeCell ref="F20:F21"/>
    <mergeCell ref="G20:G23"/>
    <mergeCell ref="W18:W19"/>
    <mergeCell ref="X18:X19"/>
    <mergeCell ref="V18:V19"/>
    <mergeCell ref="V20:V21"/>
    <mergeCell ref="V22:V23"/>
    <mergeCell ref="W22:W23"/>
    <mergeCell ref="U20:U23"/>
    <mergeCell ref="T22:T23"/>
    <mergeCell ref="T20:T21"/>
    <mergeCell ref="J20:J21"/>
    <mergeCell ref="K20:K21"/>
    <mergeCell ref="L20:L21"/>
    <mergeCell ref="M20:M21"/>
    <mergeCell ref="N20:N21"/>
    <mergeCell ref="O20:O21"/>
    <mergeCell ref="P20:P21"/>
    <mergeCell ref="H20:H21"/>
    <mergeCell ref="I20:I21"/>
    <mergeCell ref="L16:L17"/>
    <mergeCell ref="F16:F17"/>
    <mergeCell ref="G16:G19"/>
    <mergeCell ref="F18:F19"/>
    <mergeCell ref="H18:H19"/>
    <mergeCell ref="I18:I19"/>
    <mergeCell ref="J18:J19"/>
    <mergeCell ref="K18:K19"/>
    <mergeCell ref="F12:F13"/>
    <mergeCell ref="I12:I13"/>
    <mergeCell ref="J12:J13"/>
    <mergeCell ref="K12:K13"/>
    <mergeCell ref="L12:L13"/>
    <mergeCell ref="C12:C13"/>
    <mergeCell ref="D12:D13"/>
    <mergeCell ref="E12:E13"/>
    <mergeCell ref="H12:H13"/>
    <mergeCell ref="H14:H15"/>
    <mergeCell ref="H16:H17"/>
    <mergeCell ref="I16:I17"/>
    <mergeCell ref="J16:J17"/>
    <mergeCell ref="K16:K17"/>
    <mergeCell ref="D16:D17"/>
    <mergeCell ref="E16:E17"/>
    <mergeCell ref="E18:E19"/>
    <mergeCell ref="C24:C25"/>
    <mergeCell ref="C26:C27"/>
    <mergeCell ref="D26:D27"/>
    <mergeCell ref="E26:E27"/>
    <mergeCell ref="B24:B29"/>
    <mergeCell ref="C28:C29"/>
    <mergeCell ref="D24:D25"/>
    <mergeCell ref="C22:C23"/>
    <mergeCell ref="D22:D23"/>
    <mergeCell ref="E22:E23"/>
    <mergeCell ref="C18:C19"/>
    <mergeCell ref="D18:D19"/>
    <mergeCell ref="C20:C21"/>
    <mergeCell ref="D20:D21"/>
    <mergeCell ref="E20:E21"/>
    <mergeCell ref="A31:A32"/>
    <mergeCell ref="B31:B32"/>
    <mergeCell ref="C31:C32"/>
    <mergeCell ref="A33:A34"/>
    <mergeCell ref="B33:B34"/>
    <mergeCell ref="C33:C34"/>
    <mergeCell ref="A16:A19"/>
    <mergeCell ref="A20:A23"/>
    <mergeCell ref="B20:B23"/>
    <mergeCell ref="A24:A29"/>
    <mergeCell ref="B16:B19"/>
    <mergeCell ref="C16:C17"/>
    <mergeCell ref="H39:H40"/>
    <mergeCell ref="I39:I40"/>
    <mergeCell ref="D37:D38"/>
    <mergeCell ref="E37:E38"/>
    <mergeCell ref="F37:F38"/>
    <mergeCell ref="G37:G40"/>
    <mergeCell ref="H37:H38"/>
    <mergeCell ref="I37:I38"/>
    <mergeCell ref="V31:V32"/>
    <mergeCell ref="I31:I32"/>
    <mergeCell ref="J31:J32"/>
    <mergeCell ref="K31:K32"/>
    <mergeCell ref="L31:L32"/>
    <mergeCell ref="M31:M32"/>
    <mergeCell ref="N31:N32"/>
    <mergeCell ref="O31:O32"/>
    <mergeCell ref="I33:I34"/>
    <mergeCell ref="P31:P32"/>
    <mergeCell ref="Q31:Q32"/>
    <mergeCell ref="R31:R32"/>
    <mergeCell ref="S31:S32"/>
    <mergeCell ref="T31:T32"/>
    <mergeCell ref="U31:U32"/>
    <mergeCell ref="X33:X36"/>
    <mergeCell ref="U37:U40"/>
    <mergeCell ref="X37:X38"/>
    <mergeCell ref="X39:X40"/>
    <mergeCell ref="D28:D29"/>
    <mergeCell ref="E28:E29"/>
    <mergeCell ref="D31:D32"/>
    <mergeCell ref="F31:F32"/>
    <mergeCell ref="G31:G32"/>
    <mergeCell ref="H31:H32"/>
    <mergeCell ref="D33:D34"/>
    <mergeCell ref="H33:H34"/>
    <mergeCell ref="M33:M36"/>
    <mergeCell ref="N33:N36"/>
    <mergeCell ref="O33:O36"/>
    <mergeCell ref="P33:P36"/>
    <mergeCell ref="Q33:Q36"/>
    <mergeCell ref="R33:R36"/>
    <mergeCell ref="S33:S36"/>
    <mergeCell ref="H35:H36"/>
    <mergeCell ref="I35:I36"/>
    <mergeCell ref="E31:E32"/>
    <mergeCell ref="E33:E36"/>
    <mergeCell ref="F33:F36"/>
    <mergeCell ref="J33:J36"/>
    <mergeCell ref="K33:K36"/>
    <mergeCell ref="L33:L36"/>
    <mergeCell ref="V37:V38"/>
    <mergeCell ref="W37:W38"/>
    <mergeCell ref="P39:P40"/>
    <mergeCell ref="Q39:Q40"/>
    <mergeCell ref="R39:R40"/>
    <mergeCell ref="S39:S40"/>
    <mergeCell ref="J37:J38"/>
    <mergeCell ref="J39:J40"/>
    <mergeCell ref="T37:T38"/>
    <mergeCell ref="T39:T40"/>
    <mergeCell ref="V39:V40"/>
    <mergeCell ref="W39:W40"/>
    <mergeCell ref="T33:T36"/>
    <mergeCell ref="U33:U36"/>
    <mergeCell ref="V33:V36"/>
    <mergeCell ref="W33:W36"/>
    <mergeCell ref="K39:K40"/>
    <mergeCell ref="L39:L40"/>
    <mergeCell ref="M39:M40"/>
    <mergeCell ref="N39:N40"/>
    <mergeCell ref="O39:O40"/>
    <mergeCell ref="R37:R38"/>
    <mergeCell ref="S37:S38"/>
    <mergeCell ref="K37:K38"/>
    <mergeCell ref="L37:L38"/>
    <mergeCell ref="M37:M38"/>
    <mergeCell ref="N37:N38"/>
    <mergeCell ref="O37:O38"/>
    <mergeCell ref="P37:P38"/>
    <mergeCell ref="Q37:Q38"/>
    <mergeCell ref="A35:A36"/>
    <mergeCell ref="B35:B36"/>
    <mergeCell ref="C35:C36"/>
    <mergeCell ref="D35:D36"/>
    <mergeCell ref="A37:A38"/>
    <mergeCell ref="B37:B38"/>
    <mergeCell ref="C37:C38"/>
    <mergeCell ref="F41:F42"/>
    <mergeCell ref="G41:G42"/>
    <mergeCell ref="C39:C40"/>
    <mergeCell ref="D39:D40"/>
    <mergeCell ref="G33:G36"/>
    <mergeCell ref="E39:E40"/>
    <mergeCell ref="F39:F40"/>
    <mergeCell ref="X41:X42"/>
    <mergeCell ref="M41:M42"/>
    <mergeCell ref="N41:N42"/>
    <mergeCell ref="O41:O42"/>
    <mergeCell ref="P41:P42"/>
    <mergeCell ref="Q41:Q42"/>
    <mergeCell ref="R41:R42"/>
    <mergeCell ref="S41:S42"/>
    <mergeCell ref="A39:A40"/>
    <mergeCell ref="B39:B40"/>
    <mergeCell ref="A41:A42"/>
    <mergeCell ref="B41:B42"/>
    <mergeCell ref="C41:C42"/>
    <mergeCell ref="D41:D42"/>
    <mergeCell ref="E41:E42"/>
    <mergeCell ref="H41:H42"/>
    <mergeCell ref="I41:I42"/>
    <mergeCell ref="J41:J42"/>
    <mergeCell ref="K41:K42"/>
    <mergeCell ref="L41:L42"/>
    <mergeCell ref="T41:T42"/>
    <mergeCell ref="U41:U42"/>
    <mergeCell ref="V41:V42"/>
    <mergeCell ref="W41:W42"/>
    <mergeCell ref="H43:H44"/>
    <mergeCell ref="I43:I44"/>
    <mergeCell ref="J43:J44"/>
    <mergeCell ref="K43:K44"/>
    <mergeCell ref="L43:L44"/>
    <mergeCell ref="M43:M44"/>
    <mergeCell ref="N43:N44"/>
    <mergeCell ref="Q45:Q46"/>
    <mergeCell ref="R45:R46"/>
    <mergeCell ref="T45:T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B2:J2"/>
    <mergeCell ref="B3:I3"/>
    <mergeCell ref="B4:I4"/>
    <mergeCell ref="L4:O4"/>
    <mergeCell ref="P4:S4"/>
    <mergeCell ref="A6:A9"/>
    <mergeCell ref="B6:B9"/>
    <mergeCell ref="S8:S9"/>
    <mergeCell ref="E10:E11"/>
    <mergeCell ref="F10:F11"/>
    <mergeCell ref="H8:H9"/>
    <mergeCell ref="H10:H11"/>
    <mergeCell ref="I10:I11"/>
    <mergeCell ref="J10:J11"/>
    <mergeCell ref="K10:K11"/>
    <mergeCell ref="L10:L11"/>
    <mergeCell ref="M10:M11"/>
    <mergeCell ref="G6:G9"/>
    <mergeCell ref="H6:H7"/>
    <mergeCell ref="A10:A15"/>
    <mergeCell ref="B10:B15"/>
    <mergeCell ref="D10:D11"/>
    <mergeCell ref="C10:C11"/>
    <mergeCell ref="C14:C15"/>
    <mergeCell ref="M12:M13"/>
    <mergeCell ref="D14:D15"/>
    <mergeCell ref="E14:E15"/>
    <mergeCell ref="I14:I15"/>
    <mergeCell ref="J14:J15"/>
    <mergeCell ref="K14:K15"/>
    <mergeCell ref="L14:L15"/>
    <mergeCell ref="M14:M15"/>
    <mergeCell ref="T24:T25"/>
    <mergeCell ref="G10:G15"/>
    <mergeCell ref="F14:F15"/>
    <mergeCell ref="M16:M17"/>
    <mergeCell ref="N16:N17"/>
    <mergeCell ref="O16:O17"/>
    <mergeCell ref="P16:P17"/>
    <mergeCell ref="Q16:Q17"/>
    <mergeCell ref="R16:R17"/>
    <mergeCell ref="S16:S17"/>
    <mergeCell ref="S18:S19"/>
    <mergeCell ref="S20:S21"/>
    <mergeCell ref="L18:L19"/>
    <mergeCell ref="M18:M19"/>
    <mergeCell ref="N18:N19"/>
    <mergeCell ref="O18:O19"/>
    <mergeCell ref="N26:N27"/>
    <mergeCell ref="V24:V25"/>
    <mergeCell ref="W24:W25"/>
    <mergeCell ref="X24:X25"/>
    <mergeCell ref="M24:M25"/>
    <mergeCell ref="N24:N25"/>
    <mergeCell ref="O24:O25"/>
    <mergeCell ref="P24:P25"/>
    <mergeCell ref="Q24:Q25"/>
    <mergeCell ref="R24:R25"/>
    <mergeCell ref="S24:S25"/>
    <mergeCell ref="O26:O27"/>
    <mergeCell ref="P26:P27"/>
    <mergeCell ref="V28:V29"/>
    <mergeCell ref="W28:W29"/>
    <mergeCell ref="X28:X29"/>
    <mergeCell ref="H28:H29"/>
    <mergeCell ref="I28:I29"/>
    <mergeCell ref="J28:J29"/>
    <mergeCell ref="K28:K29"/>
    <mergeCell ref="L28:L29"/>
    <mergeCell ref="M28:M29"/>
    <mergeCell ref="N28:N29"/>
    <mergeCell ref="U24:U29"/>
    <mergeCell ref="S26:S27"/>
    <mergeCell ref="T26:T27"/>
    <mergeCell ref="S28:S29"/>
    <mergeCell ref="T28:T29"/>
    <mergeCell ref="V26:V27"/>
    <mergeCell ref="W26:W27"/>
    <mergeCell ref="X26:X27"/>
    <mergeCell ref="H26:H27"/>
    <mergeCell ref="I26:I27"/>
    <mergeCell ref="J26:J27"/>
    <mergeCell ref="K26:K27"/>
    <mergeCell ref="L26:L27"/>
    <mergeCell ref="M26:M27"/>
    <mergeCell ref="P18:P19"/>
    <mergeCell ref="Q18:Q19"/>
    <mergeCell ref="R18:R19"/>
    <mergeCell ref="Q22:Q23"/>
    <mergeCell ref="R22:R23"/>
    <mergeCell ref="S22:S23"/>
    <mergeCell ref="Q26:Q27"/>
    <mergeCell ref="R26:R27"/>
    <mergeCell ref="Q28:Q29"/>
    <mergeCell ref="R28:R29"/>
    <mergeCell ref="P28:P29"/>
    <mergeCell ref="Q20:Q21"/>
    <mergeCell ref="R20:R21"/>
    <mergeCell ref="J22:J23"/>
    <mergeCell ref="K22:K23"/>
    <mergeCell ref="L22:L23"/>
    <mergeCell ref="M22:M23"/>
    <mergeCell ref="N22:N23"/>
    <mergeCell ref="O22:O23"/>
    <mergeCell ref="P22:P23"/>
    <mergeCell ref="E24:E25"/>
    <mergeCell ref="F24:F25"/>
    <mergeCell ref="H24:H25"/>
    <mergeCell ref="I24:I25"/>
    <mergeCell ref="J24:J25"/>
    <mergeCell ref="K24:K25"/>
    <mergeCell ref="L24:L25"/>
    <mergeCell ref="G24:G29"/>
    <mergeCell ref="F26:F27"/>
    <mergeCell ref="F28:F29"/>
    <mergeCell ref="O28:O29"/>
    <mergeCell ref="F22:F23"/>
    <mergeCell ref="H22:H23"/>
    <mergeCell ref="I22:I23"/>
    <mergeCell ref="J49:J50"/>
    <mergeCell ref="K49:K50"/>
    <mergeCell ref="L49:L50"/>
    <mergeCell ref="F51:F52"/>
    <mergeCell ref="C51:C52"/>
    <mergeCell ref="D51:D52"/>
    <mergeCell ref="C47:C48"/>
    <mergeCell ref="D47:D48"/>
    <mergeCell ref="A49:A52"/>
    <mergeCell ref="B49:B52"/>
    <mergeCell ref="C49:C50"/>
    <mergeCell ref="D49:D50"/>
    <mergeCell ref="E49:E50"/>
    <mergeCell ref="E51:E52"/>
    <mergeCell ref="O47:O48"/>
    <mergeCell ref="P47:P48"/>
    <mergeCell ref="Q47:Q48"/>
    <mergeCell ref="R47:R48"/>
    <mergeCell ref="S47:S48"/>
    <mergeCell ref="O43:O44"/>
    <mergeCell ref="P43:P44"/>
    <mergeCell ref="Q43:Q44"/>
    <mergeCell ref="R43:R44"/>
    <mergeCell ref="S43:S44"/>
    <mergeCell ref="S45:S46"/>
    <mergeCell ref="T43:T44"/>
    <mergeCell ref="U43:U48"/>
    <mergeCell ref="T47:T48"/>
    <mergeCell ref="H55:H56"/>
    <mergeCell ref="I55:I56"/>
    <mergeCell ref="H57:H58"/>
    <mergeCell ref="I57:I58"/>
    <mergeCell ref="F53:F54"/>
    <mergeCell ref="G53:G56"/>
    <mergeCell ref="H53:H54"/>
    <mergeCell ref="I53:I54"/>
    <mergeCell ref="J53:J54"/>
    <mergeCell ref="K53:K54"/>
    <mergeCell ref="L53:L54"/>
    <mergeCell ref="L55:L56"/>
    <mergeCell ref="O57:O58"/>
    <mergeCell ref="P57:P58"/>
    <mergeCell ref="Q57:Q58"/>
    <mergeCell ref="R57:R58"/>
    <mergeCell ref="S57:S58"/>
    <mergeCell ref="T57:T58"/>
    <mergeCell ref="J55:J56"/>
    <mergeCell ref="K55:K56"/>
    <mergeCell ref="J57:J58"/>
    <mergeCell ref="K57:K58"/>
    <mergeCell ref="L57:L58"/>
    <mergeCell ref="M57:M58"/>
    <mergeCell ref="N57:N58"/>
    <mergeCell ref="E45:E46"/>
    <mergeCell ref="F45:F46"/>
    <mergeCell ref="E47:E48"/>
    <mergeCell ref="F47:F48"/>
    <mergeCell ref="H47:H48"/>
    <mergeCell ref="I47:I48"/>
    <mergeCell ref="J47:J48"/>
    <mergeCell ref="K47:K48"/>
    <mergeCell ref="L47:L48"/>
    <mergeCell ref="M47:M48"/>
    <mergeCell ref="H49:H50"/>
    <mergeCell ref="H51:H52"/>
    <mergeCell ref="K51:K52"/>
    <mergeCell ref="L51:L52"/>
    <mergeCell ref="N47:N48"/>
    <mergeCell ref="I51:I52"/>
    <mergeCell ref="J51:J52"/>
    <mergeCell ref="F49:F50"/>
    <mergeCell ref="G49:G52"/>
    <mergeCell ref="I49:I50"/>
    <mergeCell ref="T49:T50"/>
    <mergeCell ref="U49:U52"/>
    <mergeCell ref="T51:T52"/>
    <mergeCell ref="U53:U56"/>
    <mergeCell ref="T55:T56"/>
    <mergeCell ref="M49:M50"/>
    <mergeCell ref="N49:N50"/>
    <mergeCell ref="O49:O50"/>
    <mergeCell ref="P49:P50"/>
    <mergeCell ref="Q49:Q50"/>
    <mergeCell ref="R49:R50"/>
    <mergeCell ref="S49:S50"/>
    <mergeCell ref="P51:P52"/>
    <mergeCell ref="Q51:Q52"/>
    <mergeCell ref="R51:R52"/>
    <mergeCell ref="S51:S52"/>
    <mergeCell ref="M51:M52"/>
    <mergeCell ref="N51:N52"/>
    <mergeCell ref="O51:O52"/>
    <mergeCell ref="S55:S56"/>
    <mergeCell ref="W55:W56"/>
    <mergeCell ref="X55:X56"/>
    <mergeCell ref="N53:N54"/>
    <mergeCell ref="O53:O54"/>
    <mergeCell ref="P53:P54"/>
    <mergeCell ref="Q53:Q54"/>
    <mergeCell ref="R53:R54"/>
    <mergeCell ref="S53:S54"/>
    <mergeCell ref="T53:T54"/>
    <mergeCell ref="S61:S62"/>
    <mergeCell ref="T61:T62"/>
    <mergeCell ref="M53:M54"/>
    <mergeCell ref="O55:O56"/>
    <mergeCell ref="P55:P56"/>
    <mergeCell ref="Q55:Q56"/>
    <mergeCell ref="R55:R56"/>
    <mergeCell ref="U57:U62"/>
    <mergeCell ref="T59:T60"/>
    <mergeCell ref="N59:N60"/>
    <mergeCell ref="O59:O60"/>
    <mergeCell ref="P59:P60"/>
    <mergeCell ref="Q59:Q60"/>
    <mergeCell ref="R59:R60"/>
    <mergeCell ref="S59:S60"/>
    <mergeCell ref="N55:N56"/>
    <mergeCell ref="N61:N62"/>
    <mergeCell ref="O61:O62"/>
    <mergeCell ref="P61:P62"/>
    <mergeCell ref="Q61:Q62"/>
    <mergeCell ref="R61:R62"/>
    <mergeCell ref="M55:M56"/>
    <mergeCell ref="K59:K60"/>
    <mergeCell ref="L59:L60"/>
    <mergeCell ref="M59:M60"/>
    <mergeCell ref="K61:K62"/>
    <mergeCell ref="L61:L62"/>
    <mergeCell ref="M61:M62"/>
    <mergeCell ref="C67:C68"/>
    <mergeCell ref="C69:C70"/>
    <mergeCell ref="D67:D68"/>
    <mergeCell ref="E67:E68"/>
    <mergeCell ref="F67:F68"/>
    <mergeCell ref="G67:G72"/>
    <mergeCell ref="H67:H68"/>
    <mergeCell ref="I67:I68"/>
    <mergeCell ref="J67:J68"/>
    <mergeCell ref="K67:K68"/>
    <mergeCell ref="L67:L68"/>
    <mergeCell ref="M67:M68"/>
    <mergeCell ref="K63:K64"/>
    <mergeCell ref="L63:L64"/>
    <mergeCell ref="M63:M64"/>
    <mergeCell ref="K65:K66"/>
    <mergeCell ref="L65:L66"/>
    <mergeCell ref="M65:M66"/>
    <mergeCell ref="N67:N68"/>
    <mergeCell ref="O67:O68"/>
    <mergeCell ref="P67:P68"/>
    <mergeCell ref="Q67:Q68"/>
    <mergeCell ref="K69:K70"/>
    <mergeCell ref="L69:L70"/>
    <mergeCell ref="M69:M70"/>
    <mergeCell ref="N69:N70"/>
    <mergeCell ref="O69:O70"/>
    <mergeCell ref="P69:P70"/>
    <mergeCell ref="Q69:Q70"/>
    <mergeCell ref="N63:N64"/>
    <mergeCell ref="O63:O64"/>
    <mergeCell ref="P63:P64"/>
    <mergeCell ref="Q63:Q64"/>
    <mergeCell ref="W63:W64"/>
    <mergeCell ref="W65:W66"/>
    <mergeCell ref="W67:W68"/>
    <mergeCell ref="W69:W70"/>
    <mergeCell ref="W71:W72"/>
    <mergeCell ref="R63:R64"/>
    <mergeCell ref="S63:S64"/>
    <mergeCell ref="T63:T64"/>
    <mergeCell ref="U63:U66"/>
    <mergeCell ref="R65:R66"/>
    <mergeCell ref="S65:S66"/>
    <mergeCell ref="T65:T66"/>
    <mergeCell ref="N65:N66"/>
    <mergeCell ref="O65:O66"/>
    <mergeCell ref="P65:P66"/>
    <mergeCell ref="Q65:Q66"/>
    <mergeCell ref="V67:V68"/>
    <mergeCell ref="V69:V70"/>
    <mergeCell ref="V71:V72"/>
    <mergeCell ref="R67:R68"/>
    <mergeCell ref="S67:S68"/>
    <mergeCell ref="T67:T68"/>
    <mergeCell ref="U67:U72"/>
    <mergeCell ref="R69:R70"/>
    <mergeCell ref="S69:S70"/>
    <mergeCell ref="T69:T70"/>
    <mergeCell ref="T71:T72"/>
    <mergeCell ref="H73:H74"/>
    <mergeCell ref="I73:I74"/>
    <mergeCell ref="J73:J74"/>
    <mergeCell ref="K73:K74"/>
    <mergeCell ref="L73:L74"/>
    <mergeCell ref="M73:M74"/>
    <mergeCell ref="N73:N74"/>
    <mergeCell ref="U73:U78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O75:O76"/>
    <mergeCell ref="P75:P76"/>
    <mergeCell ref="M77:M78"/>
    <mergeCell ref="N77:N78"/>
    <mergeCell ref="C77:C78"/>
    <mergeCell ref="D77:D78"/>
    <mergeCell ref="H77:H78"/>
    <mergeCell ref="I77:I78"/>
    <mergeCell ref="J77:J78"/>
    <mergeCell ref="K77:K78"/>
    <mergeCell ref="L77:L78"/>
    <mergeCell ref="C75:C76"/>
    <mergeCell ref="D75:D76"/>
    <mergeCell ref="M75:M76"/>
    <mergeCell ref="N75:N76"/>
    <mergeCell ref="E75:E76"/>
    <mergeCell ref="F75:F76"/>
    <mergeCell ref="H75:H76"/>
    <mergeCell ref="I75:I76"/>
    <mergeCell ref="J75:J76"/>
    <mergeCell ref="K75:K76"/>
    <mergeCell ref="L75:L76"/>
    <mergeCell ref="A73:A78"/>
    <mergeCell ref="B73:B78"/>
    <mergeCell ref="C73:C74"/>
    <mergeCell ref="D73:D74"/>
    <mergeCell ref="E73:E74"/>
    <mergeCell ref="F73:F74"/>
    <mergeCell ref="G73:G78"/>
    <mergeCell ref="J79:J80"/>
    <mergeCell ref="K79:K80"/>
    <mergeCell ref="L79:L80"/>
    <mergeCell ref="M79:M80"/>
    <mergeCell ref="N79:N80"/>
    <mergeCell ref="O79:O80"/>
    <mergeCell ref="P79:P80"/>
    <mergeCell ref="E81:E82"/>
    <mergeCell ref="F81:F82"/>
    <mergeCell ref="O81:O82"/>
    <mergeCell ref="P81:P82"/>
    <mergeCell ref="H81:H82"/>
    <mergeCell ref="I81:I82"/>
    <mergeCell ref="J81:J82"/>
    <mergeCell ref="K81:K82"/>
    <mergeCell ref="L81:L82"/>
    <mergeCell ref="M81:M82"/>
    <mergeCell ref="N81:N82"/>
    <mergeCell ref="E79:E80"/>
    <mergeCell ref="F79:F80"/>
    <mergeCell ref="O83:O84"/>
    <mergeCell ref="P83:P84"/>
    <mergeCell ref="E83:E84"/>
    <mergeCell ref="F83:F84"/>
    <mergeCell ref="J83:J84"/>
    <mergeCell ref="K83:K84"/>
    <mergeCell ref="L83:L84"/>
    <mergeCell ref="M83:M84"/>
    <mergeCell ref="N83:N84"/>
    <mergeCell ref="O89:O90"/>
    <mergeCell ref="P89:P90"/>
    <mergeCell ref="Q89:Q90"/>
    <mergeCell ref="R89:R90"/>
    <mergeCell ref="S89:S90"/>
    <mergeCell ref="T89:T90"/>
    <mergeCell ref="O91:O92"/>
    <mergeCell ref="P91:P92"/>
    <mergeCell ref="Q91:Q92"/>
    <mergeCell ref="R91:R92"/>
    <mergeCell ref="S91:S92"/>
    <mergeCell ref="T91:T92"/>
    <mergeCell ref="O87:O88"/>
    <mergeCell ref="P87:P88"/>
    <mergeCell ref="Q87:Q88"/>
    <mergeCell ref="R87:R88"/>
    <mergeCell ref="S87:S88"/>
    <mergeCell ref="T87:T88"/>
    <mergeCell ref="U87:U92"/>
    <mergeCell ref="A79:A86"/>
    <mergeCell ref="B79:B86"/>
    <mergeCell ref="C79:C80"/>
    <mergeCell ref="D79:D80"/>
    <mergeCell ref="C81:C82"/>
    <mergeCell ref="D81:D82"/>
    <mergeCell ref="D83:D84"/>
    <mergeCell ref="A87:A92"/>
    <mergeCell ref="B87:B92"/>
    <mergeCell ref="L85:L86"/>
    <mergeCell ref="M85:M86"/>
    <mergeCell ref="N85:N86"/>
    <mergeCell ref="O85:O86"/>
    <mergeCell ref="P85:P86"/>
    <mergeCell ref="D85:D86"/>
    <mergeCell ref="E85:E86"/>
    <mergeCell ref="F85:F86"/>
    <mergeCell ref="K95:K96"/>
    <mergeCell ref="L95:L96"/>
    <mergeCell ref="M95:M96"/>
    <mergeCell ref="N95:N96"/>
    <mergeCell ref="A93:A94"/>
    <mergeCell ref="B93:B94"/>
    <mergeCell ref="C93:C94"/>
    <mergeCell ref="D93:D94"/>
    <mergeCell ref="E93:E94"/>
    <mergeCell ref="A95:A96"/>
    <mergeCell ref="B95:B96"/>
    <mergeCell ref="C95:C96"/>
    <mergeCell ref="D95:D96"/>
    <mergeCell ref="E95:E96"/>
    <mergeCell ref="V95:V96"/>
    <mergeCell ref="W95:W96"/>
    <mergeCell ref="X95:X96"/>
    <mergeCell ref="O95:O96"/>
    <mergeCell ref="P95:P96"/>
    <mergeCell ref="Q95:Q96"/>
    <mergeCell ref="R95:R96"/>
    <mergeCell ref="S95:S96"/>
    <mergeCell ref="T95:T96"/>
    <mergeCell ref="U95:U96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S93:S94"/>
    <mergeCell ref="H85:H86"/>
    <mergeCell ref="I85:I86"/>
    <mergeCell ref="J85:J86"/>
    <mergeCell ref="K85:K86"/>
    <mergeCell ref="H87:H88"/>
    <mergeCell ref="I87:I88"/>
    <mergeCell ref="J87:J88"/>
    <mergeCell ref="K87:K88"/>
    <mergeCell ref="L87:L88"/>
    <mergeCell ref="M87:M88"/>
    <mergeCell ref="N87:N88"/>
    <mergeCell ref="M89:M90"/>
    <mergeCell ref="N89:N90"/>
    <mergeCell ref="H91:H92"/>
    <mergeCell ref="I91:I92"/>
    <mergeCell ref="J91:J92"/>
    <mergeCell ref="K91:K92"/>
    <mergeCell ref="L91:L92"/>
    <mergeCell ref="M91:M92"/>
    <mergeCell ref="N91:N92"/>
    <mergeCell ref="K89:K90"/>
    <mergeCell ref="L89:L90"/>
    <mergeCell ref="F93:F94"/>
    <mergeCell ref="G93:G94"/>
    <mergeCell ref="H93:H94"/>
    <mergeCell ref="I93:I94"/>
    <mergeCell ref="J93:J94"/>
    <mergeCell ref="K93:K94"/>
    <mergeCell ref="L93:L94"/>
    <mergeCell ref="I99:I102"/>
    <mergeCell ref="F97:F98"/>
    <mergeCell ref="G97:G102"/>
    <mergeCell ref="H97:H98"/>
    <mergeCell ref="I97:I98"/>
    <mergeCell ref="J97:J102"/>
    <mergeCell ref="C89:C90"/>
    <mergeCell ref="D89:D90"/>
    <mergeCell ref="H89:H90"/>
    <mergeCell ref="I89:I90"/>
    <mergeCell ref="J89:J90"/>
    <mergeCell ref="F95:F96"/>
    <mergeCell ref="G95:G96"/>
    <mergeCell ref="H95:H96"/>
    <mergeCell ref="I95:I96"/>
    <mergeCell ref="J95:J96"/>
    <mergeCell ref="K97:K102"/>
    <mergeCell ref="L97:L98"/>
    <mergeCell ref="L99:L102"/>
    <mergeCell ref="E89:E90"/>
    <mergeCell ref="F89:F90"/>
    <mergeCell ref="E91:E92"/>
    <mergeCell ref="F91:F92"/>
    <mergeCell ref="C83:C84"/>
    <mergeCell ref="C85:C86"/>
    <mergeCell ref="C87:C88"/>
    <mergeCell ref="D87:D88"/>
    <mergeCell ref="E87:E88"/>
    <mergeCell ref="F87:F88"/>
    <mergeCell ref="G87:G92"/>
    <mergeCell ref="C91:C92"/>
    <mergeCell ref="D91:D92"/>
    <mergeCell ref="H83:H84"/>
    <mergeCell ref="I83:I84"/>
    <mergeCell ref="G79:G86"/>
    <mergeCell ref="H79:H80"/>
    <mergeCell ref="I79:I80"/>
    <mergeCell ref="E99:E102"/>
    <mergeCell ref="F99:F102"/>
    <mergeCell ref="H99:H102"/>
    <mergeCell ref="T97:T98"/>
    <mergeCell ref="U97:U102"/>
    <mergeCell ref="V97:V102"/>
    <mergeCell ref="W97:W102"/>
    <mergeCell ref="X97:X102"/>
    <mergeCell ref="T99:T102"/>
    <mergeCell ref="B99:B100"/>
    <mergeCell ref="C99:C100"/>
    <mergeCell ref="A101:A102"/>
    <mergeCell ref="B101:B102"/>
    <mergeCell ref="C101:C102"/>
    <mergeCell ref="D101:D102"/>
    <mergeCell ref="A97:A100"/>
    <mergeCell ref="B97:B98"/>
    <mergeCell ref="C97:C98"/>
    <mergeCell ref="D97:D98"/>
    <mergeCell ref="E97:E98"/>
    <mergeCell ref="D99:D100"/>
    <mergeCell ref="M99:M102"/>
    <mergeCell ref="N99:N102"/>
    <mergeCell ref="O99:O102"/>
    <mergeCell ref="P99:P102"/>
    <mergeCell ref="Q99:Q102"/>
    <mergeCell ref="R99:R102"/>
    <mergeCell ref="S99:S102"/>
    <mergeCell ref="M97:M98"/>
    <mergeCell ref="N97:N98"/>
    <mergeCell ref="O97:O98"/>
    <mergeCell ref="P97:P98"/>
    <mergeCell ref="Q97:Q98"/>
    <mergeCell ref="R97:R98"/>
    <mergeCell ref="S97:S98"/>
    <mergeCell ref="C57:C58"/>
    <mergeCell ref="D57:D58"/>
    <mergeCell ref="E57:E58"/>
    <mergeCell ref="F57:F58"/>
    <mergeCell ref="G57:G62"/>
    <mergeCell ref="C59:C60"/>
    <mergeCell ref="D59:D60"/>
    <mergeCell ref="C65:C66"/>
    <mergeCell ref="D65:D66"/>
    <mergeCell ref="E65:E66"/>
    <mergeCell ref="F65:F66"/>
    <mergeCell ref="C61:C62"/>
    <mergeCell ref="D61:D62"/>
    <mergeCell ref="C63:C64"/>
    <mergeCell ref="D63:D64"/>
    <mergeCell ref="E63:E64"/>
    <mergeCell ref="J71:J72"/>
    <mergeCell ref="D69:D70"/>
    <mergeCell ref="E69:E70"/>
    <mergeCell ref="F69:F70"/>
    <mergeCell ref="I69:I70"/>
    <mergeCell ref="J69:J70"/>
    <mergeCell ref="H65:H66"/>
    <mergeCell ref="I65:I66"/>
    <mergeCell ref="J65:J66"/>
    <mergeCell ref="A57:A62"/>
    <mergeCell ref="B57:B62"/>
    <mergeCell ref="F63:F64"/>
    <mergeCell ref="G63:G66"/>
    <mergeCell ref="D71:D72"/>
    <mergeCell ref="E71:E72"/>
    <mergeCell ref="H69:H70"/>
    <mergeCell ref="H71:H72"/>
    <mergeCell ref="I71:I72"/>
    <mergeCell ref="A43:A48"/>
    <mergeCell ref="B43:B48"/>
    <mergeCell ref="C43:C44"/>
    <mergeCell ref="D43:D44"/>
    <mergeCell ref="E43:E44"/>
    <mergeCell ref="F43:F44"/>
    <mergeCell ref="G43:G48"/>
    <mergeCell ref="C55:C56"/>
    <mergeCell ref="D55:D56"/>
    <mergeCell ref="F55:F56"/>
    <mergeCell ref="C45:C46"/>
    <mergeCell ref="D45:D46"/>
    <mergeCell ref="B53:B56"/>
    <mergeCell ref="C53:C54"/>
    <mergeCell ref="D53:D54"/>
    <mergeCell ref="E53:E54"/>
    <mergeCell ref="E55:E56"/>
    <mergeCell ref="A53:A56"/>
    <mergeCell ref="H59:H60"/>
    <mergeCell ref="I59:I60"/>
    <mergeCell ref="J59:J60"/>
    <mergeCell ref="E61:E62"/>
    <mergeCell ref="F61:F62"/>
    <mergeCell ref="H61:H62"/>
    <mergeCell ref="I61:I62"/>
    <mergeCell ref="J61:J62"/>
    <mergeCell ref="H63:H64"/>
    <mergeCell ref="I63:I64"/>
    <mergeCell ref="J63:J64"/>
    <mergeCell ref="E59:E60"/>
    <mergeCell ref="F59:F60"/>
    <mergeCell ref="A63:A66"/>
    <mergeCell ref="B63:B66"/>
    <mergeCell ref="A67:A72"/>
    <mergeCell ref="B67:B72"/>
    <mergeCell ref="Q75:Q76"/>
    <mergeCell ref="R75:R76"/>
    <mergeCell ref="S75:S76"/>
    <mergeCell ref="T75:T76"/>
    <mergeCell ref="O77:O78"/>
    <mergeCell ref="P77:P78"/>
    <mergeCell ref="Q77:Q78"/>
    <mergeCell ref="R77:R78"/>
    <mergeCell ref="S77:S78"/>
    <mergeCell ref="T77:T78"/>
    <mergeCell ref="O73:O74"/>
    <mergeCell ref="P73:P74"/>
    <mergeCell ref="Q73:Q74"/>
    <mergeCell ref="R73:R74"/>
    <mergeCell ref="S73:S74"/>
    <mergeCell ref="T73:T74"/>
    <mergeCell ref="E77:E78"/>
    <mergeCell ref="F77:F78"/>
    <mergeCell ref="C71:C72"/>
    <mergeCell ref="F71:F72"/>
    <mergeCell ref="W77:W78"/>
    <mergeCell ref="X77:X78"/>
    <mergeCell ref="V73:V74"/>
    <mergeCell ref="W73:W74"/>
    <mergeCell ref="X73:X74"/>
    <mergeCell ref="V75:V76"/>
    <mergeCell ref="W75:W76"/>
    <mergeCell ref="X75:X76"/>
    <mergeCell ref="V77:V78"/>
    <mergeCell ref="V85:V86"/>
    <mergeCell ref="W85:W86"/>
    <mergeCell ref="X85:X86"/>
    <mergeCell ref="Q79:Q80"/>
    <mergeCell ref="R79:R80"/>
    <mergeCell ref="S79:S80"/>
    <mergeCell ref="T79:T80"/>
    <mergeCell ref="U79:U86"/>
    <mergeCell ref="Q81:Q82"/>
    <mergeCell ref="R81:R82"/>
    <mergeCell ref="S81:S82"/>
    <mergeCell ref="T81:T82"/>
    <mergeCell ref="Q83:Q84"/>
    <mergeCell ref="R83:R84"/>
    <mergeCell ref="S83:S84"/>
    <mergeCell ref="T83:T84"/>
    <mergeCell ref="Q85:Q86"/>
    <mergeCell ref="R85:R86"/>
    <mergeCell ref="S85:S86"/>
    <mergeCell ref="T85:T86"/>
  </mergeCells>
  <hyperlinks>
    <hyperlink ref="X6" r:id="rId1" xr:uid="{00000000-0004-0000-0200-000000000000}"/>
    <hyperlink ref="X8" r:id="rId2" xr:uid="{00000000-0004-0000-0200-000001000000}"/>
    <hyperlink ref="X10" r:id="rId3" xr:uid="{00000000-0004-0000-0200-000002000000}"/>
    <hyperlink ref="X11" r:id="rId4" xr:uid="{00000000-0004-0000-0200-000003000000}"/>
    <hyperlink ref="X12" r:id="rId5" xr:uid="{00000000-0004-0000-0200-000004000000}"/>
    <hyperlink ref="X13" r:id="rId6" xr:uid="{00000000-0004-0000-0200-000005000000}"/>
    <hyperlink ref="X14" r:id="rId7" xr:uid="{00000000-0004-0000-0200-000006000000}"/>
    <hyperlink ref="X15" r:id="rId8" xr:uid="{00000000-0004-0000-0200-000007000000}"/>
    <hyperlink ref="X16" r:id="rId9" xr:uid="{00000000-0004-0000-0200-000008000000}"/>
    <hyperlink ref="X18" r:id="rId10" xr:uid="{00000000-0004-0000-0200-000009000000}"/>
    <hyperlink ref="X20" r:id="rId11" xr:uid="{00000000-0004-0000-0200-00000A000000}"/>
    <hyperlink ref="X22" r:id="rId12" xr:uid="{00000000-0004-0000-0200-00000B000000}"/>
    <hyperlink ref="X24" r:id="rId13" xr:uid="{00000000-0004-0000-0200-00000C000000}"/>
    <hyperlink ref="X26" r:id="rId14" xr:uid="{00000000-0004-0000-0200-00000D000000}"/>
    <hyperlink ref="X28" r:id="rId15" xr:uid="{00000000-0004-0000-0200-00000E000000}"/>
    <hyperlink ref="X30" r:id="rId16" xr:uid="{00000000-0004-0000-0200-00000F000000}"/>
    <hyperlink ref="X31" r:id="rId17" xr:uid="{00000000-0004-0000-0200-000010000000}"/>
    <hyperlink ref="X37" r:id="rId18" xr:uid="{00000000-0004-0000-0200-000011000000}"/>
    <hyperlink ref="X39" r:id="rId19" xr:uid="{00000000-0004-0000-0200-000012000000}"/>
    <hyperlink ref="X49" r:id="rId20" xr:uid="{00000000-0004-0000-0200-000013000000}"/>
    <hyperlink ref="X50" r:id="rId21" xr:uid="{00000000-0004-0000-0200-000014000000}"/>
    <hyperlink ref="X51" r:id="rId22" xr:uid="{00000000-0004-0000-0200-000015000000}"/>
    <hyperlink ref="X52" r:id="rId23" xr:uid="{00000000-0004-0000-0200-000016000000}"/>
    <hyperlink ref="X53" r:id="rId24" xr:uid="{00000000-0004-0000-0200-000017000000}"/>
    <hyperlink ref="X54" r:id="rId25" xr:uid="{00000000-0004-0000-0200-000018000000}"/>
    <hyperlink ref="X57" r:id="rId26" xr:uid="{00000000-0004-0000-0200-000019000000}"/>
    <hyperlink ref="X58" r:id="rId27" xr:uid="{00000000-0004-0000-0200-00001A000000}"/>
    <hyperlink ref="X59" r:id="rId28" xr:uid="{00000000-0004-0000-0200-00001B000000}"/>
    <hyperlink ref="X60" r:id="rId29" xr:uid="{00000000-0004-0000-0200-00001C000000}"/>
    <hyperlink ref="X63" r:id="rId30" xr:uid="{00000000-0004-0000-0200-00001D000000}"/>
    <hyperlink ref="X65" r:id="rId31" xr:uid="{00000000-0004-0000-0200-00001E000000}"/>
    <hyperlink ref="X67" r:id="rId32" xr:uid="{00000000-0004-0000-0200-00001F000000}"/>
    <hyperlink ref="X69" r:id="rId33" xr:uid="{00000000-0004-0000-0200-000020000000}"/>
    <hyperlink ref="X71" r:id="rId34" xr:uid="{00000000-0004-0000-0200-000021000000}"/>
    <hyperlink ref="X79" r:id="rId35" xr:uid="{00000000-0004-0000-0200-000022000000}"/>
    <hyperlink ref="X80" r:id="rId36" xr:uid="{00000000-0004-0000-0200-000023000000}"/>
    <hyperlink ref="X81" r:id="rId37" xr:uid="{00000000-0004-0000-0200-000024000000}"/>
    <hyperlink ref="X82" r:id="rId38" xr:uid="{00000000-0004-0000-0200-000025000000}"/>
    <hyperlink ref="X83" r:id="rId39" xr:uid="{00000000-0004-0000-0200-000026000000}"/>
    <hyperlink ref="X84" r:id="rId40" xr:uid="{00000000-0004-0000-0200-000027000000}"/>
    <hyperlink ref="X87" r:id="rId41" xr:uid="{00000000-0004-0000-0200-000028000000}"/>
    <hyperlink ref="X88" r:id="rId42" xr:uid="{00000000-0004-0000-0200-000029000000}"/>
    <hyperlink ref="X89" r:id="rId43" xr:uid="{00000000-0004-0000-0200-00002A000000}"/>
    <hyperlink ref="X91" r:id="rId44" xr:uid="{00000000-0004-0000-0200-00002B000000}"/>
    <hyperlink ref="X95" r:id="rId45" xr:uid="{00000000-0004-0000-0200-00002C000000}"/>
    <hyperlink ref="X97" r:id="rId46" xr:uid="{00000000-0004-0000-0200-00002D000000}"/>
  </hyperlinks>
  <pageMargins left="0.70866141732283472" right="0.70866141732283472" top="0.74803149606299213" bottom="0.74803149606299213" header="0" footer="0"/>
  <pageSetup paperSize="9" orientation="portrait"/>
  <rowBreaks count="1" manualBreakCount="1">
    <brk id="10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000"/>
  <sheetViews>
    <sheetView showGridLines="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baseColWidth="10" defaultColWidth="14.42578125" defaultRowHeight="15" customHeight="1"/>
  <cols>
    <col min="1" max="1" width="3.28515625" customWidth="1"/>
    <col min="2" max="2" width="14.140625" customWidth="1"/>
    <col min="3" max="3" width="14.140625" hidden="1" customWidth="1"/>
    <col min="4" max="4" width="12.140625" customWidth="1"/>
    <col min="5" max="5" width="14.7109375" customWidth="1"/>
    <col min="6" max="6" width="11.7109375" hidden="1" customWidth="1"/>
    <col min="7" max="7" width="11.42578125" customWidth="1"/>
    <col min="8" max="8" width="19" hidden="1" customWidth="1"/>
    <col min="9" max="9" width="12.7109375" customWidth="1"/>
    <col min="10" max="10" width="17.7109375" hidden="1" customWidth="1"/>
    <col min="11" max="11" width="36.5703125" hidden="1" customWidth="1"/>
    <col min="12" max="12" width="8.85546875" customWidth="1"/>
    <col min="13" max="13" width="6" customWidth="1"/>
    <col min="14" max="14" width="9.85546875" customWidth="1"/>
    <col min="15" max="15" width="10.28515625" customWidth="1"/>
    <col min="16" max="16" width="11.140625" customWidth="1"/>
    <col min="17" max="17" width="5.7109375" customWidth="1"/>
    <col min="18" max="18" width="7.7109375" customWidth="1"/>
    <col min="19" max="19" width="10.5703125" customWidth="1"/>
    <col min="20" max="20" width="12" customWidth="1"/>
    <col min="21" max="21" width="11" customWidth="1"/>
    <col min="22" max="22" width="32.140625" customWidth="1"/>
    <col min="23" max="23" width="19" customWidth="1"/>
    <col min="24" max="24" width="28.28515625" customWidth="1"/>
    <col min="26" max="26" width="0.140625" customWidth="1"/>
  </cols>
  <sheetData>
    <row r="1" spans="1:43">
      <c r="A1" s="2"/>
      <c r="B1" s="2"/>
      <c r="C1" s="2">
        <f>SUM(C41:C48)</f>
        <v>126</v>
      </c>
      <c r="D1" s="2"/>
      <c r="E1" s="3"/>
      <c r="F1" s="3"/>
      <c r="G1" s="3"/>
      <c r="H1" s="4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/>
      <c r="W1" s="2"/>
      <c r="X1" s="4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>
      <c r="A2" s="2"/>
      <c r="B2" s="265" t="s">
        <v>244</v>
      </c>
      <c r="C2" s="266"/>
      <c r="D2" s="266"/>
      <c r="E2" s="266"/>
      <c r="F2" s="266"/>
      <c r="G2" s="266"/>
      <c r="H2" s="266"/>
      <c r="I2" s="266"/>
      <c r="J2" s="26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"/>
      <c r="W2" s="2"/>
      <c r="X2" s="4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39" customHeight="1">
      <c r="A3" s="2"/>
      <c r="B3" s="265" t="s">
        <v>245</v>
      </c>
      <c r="C3" s="266"/>
      <c r="D3" s="266"/>
      <c r="E3" s="266"/>
      <c r="F3" s="266"/>
      <c r="G3" s="266"/>
      <c r="H3" s="266"/>
      <c r="I3" s="266"/>
      <c r="J3" s="11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"/>
      <c r="W3" s="2"/>
      <c r="X3" s="4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39" customHeight="1">
      <c r="A4" s="2"/>
      <c r="B4" s="5"/>
      <c r="J4" s="112"/>
      <c r="K4" s="2"/>
      <c r="L4" s="331" t="s">
        <v>247</v>
      </c>
      <c r="M4" s="329"/>
      <c r="N4" s="329"/>
      <c r="O4" s="330"/>
      <c r="P4" s="328" t="s">
        <v>248</v>
      </c>
      <c r="Q4" s="329"/>
      <c r="R4" s="329"/>
      <c r="S4" s="330"/>
      <c r="T4" s="4"/>
      <c r="U4" s="4"/>
      <c r="V4" s="4"/>
      <c r="W4" s="2"/>
      <c r="X4" s="4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48">
      <c r="A5" s="16" t="s">
        <v>1</v>
      </c>
      <c r="B5" s="172" t="s">
        <v>274</v>
      </c>
      <c r="C5" s="117" t="s">
        <v>3</v>
      </c>
      <c r="D5" s="117" t="s">
        <v>4</v>
      </c>
      <c r="E5" s="117" t="s">
        <v>275</v>
      </c>
      <c r="F5" s="172" t="s">
        <v>252</v>
      </c>
      <c r="G5" s="117" t="s">
        <v>7</v>
      </c>
      <c r="H5" s="117" t="s">
        <v>253</v>
      </c>
      <c r="I5" s="173" t="s">
        <v>254</v>
      </c>
      <c r="J5" s="117" t="s">
        <v>255</v>
      </c>
      <c r="K5" s="117" t="s">
        <v>12</v>
      </c>
      <c r="L5" s="117" t="s">
        <v>256</v>
      </c>
      <c r="M5" s="117" t="s">
        <v>257</v>
      </c>
      <c r="N5" s="117" t="s">
        <v>258</v>
      </c>
      <c r="O5" s="117" t="s">
        <v>259</v>
      </c>
      <c r="P5" s="174" t="s">
        <v>256</v>
      </c>
      <c r="Q5" s="175" t="s">
        <v>257</v>
      </c>
      <c r="R5" s="175" t="s">
        <v>258</v>
      </c>
      <c r="S5" s="175" t="s">
        <v>259</v>
      </c>
      <c r="T5" s="117" t="s">
        <v>249</v>
      </c>
      <c r="U5" s="117" t="s">
        <v>250</v>
      </c>
      <c r="V5" s="117" t="s">
        <v>8</v>
      </c>
      <c r="W5" s="117" t="s">
        <v>9</v>
      </c>
      <c r="X5" s="117" t="s">
        <v>10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5" customHeight="1">
      <c r="A6" s="306">
        <v>1</v>
      </c>
      <c r="B6" s="279" t="s">
        <v>13</v>
      </c>
      <c r="C6" s="334">
        <v>42</v>
      </c>
      <c r="D6" s="279" t="s">
        <v>14</v>
      </c>
      <c r="E6" s="288" t="s">
        <v>16</v>
      </c>
      <c r="F6" s="279">
        <v>1</v>
      </c>
      <c r="G6" s="291" t="s">
        <v>17</v>
      </c>
      <c r="H6" s="291">
        <f>C6*2</f>
        <v>84</v>
      </c>
      <c r="I6" s="276">
        <f>H6*0.8</f>
        <v>67.2</v>
      </c>
      <c r="J6" s="291"/>
      <c r="K6" s="291"/>
      <c r="L6" s="291" t="s">
        <v>262</v>
      </c>
      <c r="M6" s="291">
        <v>1</v>
      </c>
      <c r="N6" s="277">
        <v>1000</v>
      </c>
      <c r="O6" s="277">
        <v>950</v>
      </c>
      <c r="P6" s="339" t="s">
        <v>263</v>
      </c>
      <c r="Q6" s="276">
        <f>I6</f>
        <v>67.2</v>
      </c>
      <c r="R6" s="277">
        <v>35</v>
      </c>
      <c r="S6" s="277">
        <f>R6*Q6</f>
        <v>2352</v>
      </c>
      <c r="T6" s="277">
        <f>O6+S6</f>
        <v>3302</v>
      </c>
      <c r="U6" s="277">
        <f>SUM(T6:T9)</f>
        <v>6660</v>
      </c>
      <c r="V6" s="325" t="s">
        <v>18</v>
      </c>
      <c r="W6" s="279">
        <v>983601215</v>
      </c>
      <c r="X6" s="324" t="s">
        <v>19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15" customHeight="1">
      <c r="A7" s="307"/>
      <c r="B7" s="287"/>
      <c r="C7" s="269"/>
      <c r="D7" s="269"/>
      <c r="E7" s="269"/>
      <c r="F7" s="269"/>
      <c r="G7" s="287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87"/>
      <c r="V7" s="274"/>
      <c r="W7" s="269"/>
      <c r="X7" s="269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43" ht="15" customHeight="1">
      <c r="A8" s="307"/>
      <c r="B8" s="287"/>
      <c r="C8" s="279">
        <v>43</v>
      </c>
      <c r="D8" s="279" t="s">
        <v>22</v>
      </c>
      <c r="E8" s="288" t="s">
        <v>24</v>
      </c>
      <c r="F8" s="279">
        <v>2</v>
      </c>
      <c r="G8" s="287"/>
      <c r="H8" s="291">
        <f>C8*2</f>
        <v>86</v>
      </c>
      <c r="I8" s="276">
        <f>H8*0.8</f>
        <v>68.8</v>
      </c>
      <c r="J8" s="291"/>
      <c r="K8" s="291"/>
      <c r="L8" s="291" t="s">
        <v>262</v>
      </c>
      <c r="M8" s="291">
        <v>1</v>
      </c>
      <c r="N8" s="277">
        <v>1000</v>
      </c>
      <c r="O8" s="277">
        <v>950</v>
      </c>
      <c r="P8" s="339" t="s">
        <v>263</v>
      </c>
      <c r="Q8" s="276">
        <f>I8</f>
        <v>68.8</v>
      </c>
      <c r="R8" s="277">
        <v>35</v>
      </c>
      <c r="S8" s="277">
        <f>R8*Q8</f>
        <v>2408</v>
      </c>
      <c r="T8" s="277">
        <f>O8+S8</f>
        <v>3358</v>
      </c>
      <c r="U8" s="287"/>
      <c r="V8" s="325" t="s">
        <v>18</v>
      </c>
      <c r="W8" s="279">
        <v>983601215</v>
      </c>
      <c r="X8" s="324" t="s">
        <v>19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1:43" ht="15" customHeight="1">
      <c r="A9" s="308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74"/>
      <c r="W9" s="269"/>
      <c r="X9" s="269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</row>
    <row r="10" spans="1:43" ht="15" customHeight="1">
      <c r="A10" s="306">
        <v>2</v>
      </c>
      <c r="B10" s="268" t="s">
        <v>25</v>
      </c>
      <c r="C10" s="268">
        <v>39</v>
      </c>
      <c r="D10" s="268" t="s">
        <v>26</v>
      </c>
      <c r="E10" s="271" t="s">
        <v>16</v>
      </c>
      <c r="F10" s="268">
        <v>6</v>
      </c>
      <c r="G10" s="290" t="s">
        <v>25</v>
      </c>
      <c r="H10" s="290">
        <f>C10*2</f>
        <v>78</v>
      </c>
      <c r="I10" s="276">
        <f>H10*0.8</f>
        <v>62.400000000000006</v>
      </c>
      <c r="J10" s="290"/>
      <c r="K10" s="290"/>
      <c r="L10" s="290" t="s">
        <v>262</v>
      </c>
      <c r="M10" s="290">
        <v>1</v>
      </c>
      <c r="N10" s="278">
        <v>950</v>
      </c>
      <c r="O10" s="278">
        <f>N10*M10</f>
        <v>950</v>
      </c>
      <c r="P10" s="309" t="s">
        <v>263</v>
      </c>
      <c r="Q10" s="272">
        <f>I10</f>
        <v>62.400000000000006</v>
      </c>
      <c r="R10" s="278">
        <v>35</v>
      </c>
      <c r="S10" s="278">
        <f>R10*Q10</f>
        <v>2184</v>
      </c>
      <c r="T10" s="278">
        <f>O10+S10</f>
        <v>3134</v>
      </c>
      <c r="U10" s="278">
        <f>SUM(T10:T15)</f>
        <v>8562</v>
      </c>
      <c r="V10" s="120" t="s">
        <v>28</v>
      </c>
      <c r="W10" s="121">
        <v>972602879</v>
      </c>
      <c r="X10" s="122" t="s">
        <v>29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</row>
    <row r="11" spans="1:43" ht="15" customHeight="1">
      <c r="A11" s="307"/>
      <c r="B11" s="287"/>
      <c r="C11" s="269"/>
      <c r="D11" s="269"/>
      <c r="E11" s="269"/>
      <c r="F11" s="269"/>
      <c r="G11" s="287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87"/>
      <c r="V11" s="123" t="s">
        <v>32</v>
      </c>
      <c r="W11" s="121">
        <v>966192810</v>
      </c>
      <c r="X11" s="122" t="s">
        <v>33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</row>
    <row r="12" spans="1:43" ht="15" customHeight="1">
      <c r="A12" s="307"/>
      <c r="B12" s="287"/>
      <c r="C12" s="268">
        <v>38</v>
      </c>
      <c r="D12" s="268" t="s">
        <v>22</v>
      </c>
      <c r="E12" s="271" t="s">
        <v>24</v>
      </c>
      <c r="F12" s="268">
        <v>7</v>
      </c>
      <c r="G12" s="287"/>
      <c r="H12" s="290">
        <f>C12*2</f>
        <v>76</v>
      </c>
      <c r="I12" s="276">
        <f>H12*0.8</f>
        <v>60.800000000000004</v>
      </c>
      <c r="J12" s="290"/>
      <c r="K12" s="290"/>
      <c r="L12" s="290" t="s">
        <v>262</v>
      </c>
      <c r="M12" s="290">
        <v>1</v>
      </c>
      <c r="N12" s="278">
        <v>950</v>
      </c>
      <c r="O12" s="278">
        <f>N12*M12</f>
        <v>950</v>
      </c>
      <c r="P12" s="309" t="s">
        <v>263</v>
      </c>
      <c r="Q12" s="272">
        <f>I12</f>
        <v>60.800000000000004</v>
      </c>
      <c r="R12" s="278">
        <v>35</v>
      </c>
      <c r="S12" s="278">
        <f>R12*Q12</f>
        <v>2128</v>
      </c>
      <c r="T12" s="278">
        <f>O12+S12</f>
        <v>3078</v>
      </c>
      <c r="U12" s="287"/>
      <c r="V12" s="333"/>
      <c r="W12" s="121">
        <v>972602879</v>
      </c>
      <c r="X12" s="122" t="s">
        <v>29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ht="15" customHeight="1">
      <c r="A13" s="307"/>
      <c r="B13" s="287"/>
      <c r="C13" s="269"/>
      <c r="D13" s="269"/>
      <c r="E13" s="269"/>
      <c r="F13" s="269"/>
      <c r="G13" s="287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87"/>
      <c r="V13" s="274"/>
      <c r="W13" s="121">
        <v>966192810</v>
      </c>
      <c r="X13" s="122" t="s">
        <v>33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ht="15" customHeight="1">
      <c r="A14" s="307"/>
      <c r="B14" s="287"/>
      <c r="C14" s="268">
        <v>25</v>
      </c>
      <c r="D14" s="268" t="s">
        <v>34</v>
      </c>
      <c r="E14" s="271" t="s">
        <v>35</v>
      </c>
      <c r="F14" s="268">
        <v>8</v>
      </c>
      <c r="G14" s="287"/>
      <c r="H14" s="290">
        <f>C14*2</f>
        <v>50</v>
      </c>
      <c r="I14" s="276">
        <f>H14*0.8</f>
        <v>40</v>
      </c>
      <c r="J14" s="290"/>
      <c r="K14" s="290"/>
      <c r="L14" s="290" t="s">
        <v>262</v>
      </c>
      <c r="M14" s="290">
        <v>1</v>
      </c>
      <c r="N14" s="278">
        <v>950</v>
      </c>
      <c r="O14" s="278">
        <f>N14*M14</f>
        <v>950</v>
      </c>
      <c r="P14" s="309" t="s">
        <v>263</v>
      </c>
      <c r="Q14" s="272">
        <f>I14</f>
        <v>40</v>
      </c>
      <c r="R14" s="278">
        <v>35</v>
      </c>
      <c r="S14" s="278">
        <f>R14*Q14</f>
        <v>1400</v>
      </c>
      <c r="T14" s="278">
        <f>O14+S14</f>
        <v>2350</v>
      </c>
      <c r="U14" s="287"/>
      <c r="V14" s="120" t="s">
        <v>28</v>
      </c>
      <c r="W14" s="121">
        <v>972602879</v>
      </c>
      <c r="X14" s="122" t="s">
        <v>29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ht="15" customHeight="1">
      <c r="A15" s="308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124" t="s">
        <v>32</v>
      </c>
      <c r="W15" s="121">
        <v>966192810</v>
      </c>
      <c r="X15" s="122" t="s">
        <v>33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ht="15" customHeight="1">
      <c r="A16" s="306">
        <v>3</v>
      </c>
      <c r="B16" s="279" t="s">
        <v>36</v>
      </c>
      <c r="C16" s="305">
        <v>41</v>
      </c>
      <c r="D16" s="279" t="s">
        <v>37</v>
      </c>
      <c r="E16" s="315" t="s">
        <v>16</v>
      </c>
      <c r="F16" s="279">
        <v>9</v>
      </c>
      <c r="G16" s="291" t="s">
        <v>36</v>
      </c>
      <c r="H16" s="291">
        <f>C16*2</f>
        <v>82</v>
      </c>
      <c r="I16" s="276">
        <f>H16*0.8</f>
        <v>65.600000000000009</v>
      </c>
      <c r="J16" s="291"/>
      <c r="K16" s="291"/>
      <c r="L16" s="291" t="s">
        <v>262</v>
      </c>
      <c r="M16" s="291">
        <v>1</v>
      </c>
      <c r="N16" s="277">
        <v>1500</v>
      </c>
      <c r="O16" s="277">
        <f>N16*M16</f>
        <v>1500</v>
      </c>
      <c r="P16" s="339" t="s">
        <v>263</v>
      </c>
      <c r="Q16" s="276">
        <f>I16</f>
        <v>65.600000000000009</v>
      </c>
      <c r="R16" s="277">
        <v>50</v>
      </c>
      <c r="S16" s="277">
        <f>R16*Q16</f>
        <v>3280.0000000000005</v>
      </c>
      <c r="T16" s="277">
        <f>O16+S16</f>
        <v>4780</v>
      </c>
      <c r="U16" s="277">
        <f>SUM(T16:T19)</f>
        <v>9480</v>
      </c>
      <c r="V16" s="283" t="s">
        <v>39</v>
      </c>
      <c r="W16" s="291">
        <v>950419792</v>
      </c>
      <c r="X16" s="324" t="s">
        <v>40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3" ht="15" customHeight="1">
      <c r="A17" s="307"/>
      <c r="B17" s="287"/>
      <c r="C17" s="269"/>
      <c r="D17" s="269"/>
      <c r="E17" s="269"/>
      <c r="F17" s="269"/>
      <c r="G17" s="287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87"/>
      <c r="V17" s="274"/>
      <c r="W17" s="269"/>
      <c r="X17" s="269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1:43" ht="15" customHeight="1">
      <c r="A18" s="307"/>
      <c r="B18" s="287"/>
      <c r="C18" s="305">
        <v>40</v>
      </c>
      <c r="D18" s="279" t="s">
        <v>43</v>
      </c>
      <c r="E18" s="288" t="s">
        <v>24</v>
      </c>
      <c r="F18" s="279">
        <v>10</v>
      </c>
      <c r="G18" s="287"/>
      <c r="H18" s="291">
        <f>C18*2</f>
        <v>80</v>
      </c>
      <c r="I18" s="276">
        <f>H18*0.8</f>
        <v>64</v>
      </c>
      <c r="J18" s="291"/>
      <c r="K18" s="291"/>
      <c r="L18" s="291" t="s">
        <v>262</v>
      </c>
      <c r="M18" s="291">
        <v>1</v>
      </c>
      <c r="N18" s="277">
        <v>1500</v>
      </c>
      <c r="O18" s="277">
        <f>N18*M18</f>
        <v>1500</v>
      </c>
      <c r="P18" s="339" t="s">
        <v>263</v>
      </c>
      <c r="Q18" s="276">
        <f>I18</f>
        <v>64</v>
      </c>
      <c r="R18" s="277">
        <v>50</v>
      </c>
      <c r="S18" s="277">
        <f>R18*Q18</f>
        <v>3200</v>
      </c>
      <c r="T18" s="277">
        <f>O18+S18</f>
        <v>4700</v>
      </c>
      <c r="U18" s="287"/>
      <c r="V18" s="283" t="s">
        <v>39</v>
      </c>
      <c r="W18" s="291">
        <v>950419792</v>
      </c>
      <c r="X18" s="324" t="s">
        <v>40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3" ht="15" customHeight="1">
      <c r="A19" s="308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74"/>
      <c r="W19" s="269"/>
      <c r="X19" s="269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1:43" ht="15" customHeight="1">
      <c r="A20" s="306">
        <v>4</v>
      </c>
      <c r="B20" s="268" t="s">
        <v>44</v>
      </c>
      <c r="C20" s="268">
        <v>35</v>
      </c>
      <c r="D20" s="268" t="s">
        <v>45</v>
      </c>
      <c r="E20" s="271" t="s">
        <v>16</v>
      </c>
      <c r="F20" s="268">
        <v>11</v>
      </c>
      <c r="G20" s="290" t="s">
        <v>47</v>
      </c>
      <c r="H20" s="290">
        <f>C20*2</f>
        <v>70</v>
      </c>
      <c r="I20" s="272">
        <f>H20*0.8</f>
        <v>56</v>
      </c>
      <c r="J20" s="290"/>
      <c r="K20" s="290"/>
      <c r="L20" s="290" t="s">
        <v>262</v>
      </c>
      <c r="M20" s="290">
        <v>1</v>
      </c>
      <c r="N20" s="278">
        <v>1500</v>
      </c>
      <c r="O20" s="278">
        <f>N20*M20</f>
        <v>1500</v>
      </c>
      <c r="P20" s="309" t="s">
        <v>263</v>
      </c>
      <c r="Q20" s="272">
        <f>I20</f>
        <v>56</v>
      </c>
      <c r="R20" s="278">
        <v>45</v>
      </c>
      <c r="S20" s="278">
        <f>R20*Q20</f>
        <v>2520</v>
      </c>
      <c r="T20" s="278">
        <f>O20+S20</f>
        <v>4020</v>
      </c>
      <c r="U20" s="278">
        <f>SUM(T20:T23)</f>
        <v>7968</v>
      </c>
      <c r="V20" s="295" t="s">
        <v>264</v>
      </c>
      <c r="W20" s="290">
        <v>914358520</v>
      </c>
      <c r="X20" s="125" t="s">
        <v>265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ht="15" customHeight="1">
      <c r="A21" s="307"/>
      <c r="B21" s="287"/>
      <c r="C21" s="269"/>
      <c r="D21" s="269"/>
      <c r="E21" s="269"/>
      <c r="F21" s="269"/>
      <c r="G21" s="287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87"/>
      <c r="V21" s="274"/>
      <c r="W21" s="269"/>
      <c r="X21" s="12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ht="15" customHeight="1">
      <c r="A22" s="307"/>
      <c r="B22" s="287"/>
      <c r="C22" s="268">
        <v>34</v>
      </c>
      <c r="D22" s="268" t="s">
        <v>37</v>
      </c>
      <c r="E22" s="271" t="s">
        <v>24</v>
      </c>
      <c r="F22" s="268">
        <v>12</v>
      </c>
      <c r="G22" s="287"/>
      <c r="H22" s="290">
        <f>C22*2</f>
        <v>68</v>
      </c>
      <c r="I22" s="272">
        <f>H22*0.8</f>
        <v>54.400000000000006</v>
      </c>
      <c r="J22" s="290"/>
      <c r="K22" s="290"/>
      <c r="L22" s="290" t="s">
        <v>262</v>
      </c>
      <c r="M22" s="290">
        <v>1</v>
      </c>
      <c r="N22" s="278">
        <v>1500</v>
      </c>
      <c r="O22" s="278">
        <f>N22*M22</f>
        <v>1500</v>
      </c>
      <c r="P22" s="309" t="s">
        <v>263</v>
      </c>
      <c r="Q22" s="272">
        <f>I22</f>
        <v>54.400000000000006</v>
      </c>
      <c r="R22" s="278">
        <v>45</v>
      </c>
      <c r="S22" s="278">
        <f>R22*Q22</f>
        <v>2448.0000000000005</v>
      </c>
      <c r="T22" s="278">
        <f>O22+S22</f>
        <v>3948.0000000000005</v>
      </c>
      <c r="U22" s="287"/>
      <c r="V22" s="295" t="s">
        <v>264</v>
      </c>
      <c r="W22" s="290">
        <v>914358520</v>
      </c>
      <c r="X22" s="125" t="s">
        <v>265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ht="15" customHeight="1">
      <c r="A23" s="308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74"/>
      <c r="W23" s="269"/>
      <c r="X23" s="12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ht="15" customHeight="1">
      <c r="A24" s="306">
        <v>5</v>
      </c>
      <c r="B24" s="279" t="s">
        <v>52</v>
      </c>
      <c r="C24" s="279">
        <v>41</v>
      </c>
      <c r="D24" s="279" t="s">
        <v>53</v>
      </c>
      <c r="E24" s="288" t="s">
        <v>16</v>
      </c>
      <c r="F24" s="279">
        <v>13</v>
      </c>
      <c r="G24" s="291" t="s">
        <v>52</v>
      </c>
      <c r="H24" s="291">
        <f>C24*2</f>
        <v>82</v>
      </c>
      <c r="I24" s="276">
        <f>H24*0.8</f>
        <v>65.600000000000009</v>
      </c>
      <c r="J24" s="291"/>
      <c r="K24" s="291"/>
      <c r="L24" s="291" t="s">
        <v>262</v>
      </c>
      <c r="M24" s="291">
        <v>1</v>
      </c>
      <c r="N24" s="277">
        <v>1800</v>
      </c>
      <c r="O24" s="277">
        <f>N24*M24</f>
        <v>1800</v>
      </c>
      <c r="P24" s="339" t="s">
        <v>263</v>
      </c>
      <c r="Q24" s="276">
        <f>I24</f>
        <v>65.600000000000009</v>
      </c>
      <c r="R24" s="277">
        <v>60</v>
      </c>
      <c r="S24" s="277">
        <f>R24*Q24</f>
        <v>3936.0000000000005</v>
      </c>
      <c r="T24" s="277">
        <f>O24+S24</f>
        <v>5736</v>
      </c>
      <c r="U24" s="277">
        <f>SUM(T24:T29)</f>
        <v>16536</v>
      </c>
      <c r="V24" s="283" t="s">
        <v>55</v>
      </c>
      <c r="W24" s="279">
        <v>969604801</v>
      </c>
      <c r="X24" s="324" t="s">
        <v>56</v>
      </c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</row>
    <row r="25" spans="1:43" ht="15" customHeight="1">
      <c r="A25" s="307"/>
      <c r="B25" s="287"/>
      <c r="C25" s="269"/>
      <c r="D25" s="269"/>
      <c r="E25" s="269"/>
      <c r="F25" s="269"/>
      <c r="G25" s="287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87"/>
      <c r="V25" s="274"/>
      <c r="W25" s="269"/>
      <c r="X25" s="269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</row>
    <row r="26" spans="1:43" ht="15" customHeight="1">
      <c r="A26" s="307"/>
      <c r="B26" s="287"/>
      <c r="C26" s="279">
        <v>42</v>
      </c>
      <c r="D26" s="279" t="s">
        <v>59</v>
      </c>
      <c r="E26" s="288" t="s">
        <v>24</v>
      </c>
      <c r="F26" s="279">
        <v>14</v>
      </c>
      <c r="G26" s="287"/>
      <c r="H26" s="291">
        <f>C26*2</f>
        <v>84</v>
      </c>
      <c r="I26" s="276">
        <f>H26*0.8</f>
        <v>67.2</v>
      </c>
      <c r="J26" s="291"/>
      <c r="K26" s="291"/>
      <c r="L26" s="291" t="s">
        <v>262</v>
      </c>
      <c r="M26" s="291">
        <v>1</v>
      </c>
      <c r="N26" s="277">
        <v>1800</v>
      </c>
      <c r="O26" s="277">
        <f>N26*M26</f>
        <v>1800</v>
      </c>
      <c r="P26" s="339" t="s">
        <v>263</v>
      </c>
      <c r="Q26" s="276">
        <f>I26</f>
        <v>67.2</v>
      </c>
      <c r="R26" s="277">
        <v>60</v>
      </c>
      <c r="S26" s="277">
        <f>R26*Q26</f>
        <v>4032</v>
      </c>
      <c r="T26" s="277">
        <f>O26+S26</f>
        <v>5832</v>
      </c>
      <c r="U26" s="287"/>
      <c r="V26" s="283" t="s">
        <v>55</v>
      </c>
      <c r="W26" s="279">
        <v>969604801</v>
      </c>
      <c r="X26" s="324" t="s">
        <v>56</v>
      </c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</row>
    <row r="27" spans="1:43" ht="15" customHeight="1">
      <c r="A27" s="307"/>
      <c r="B27" s="287"/>
      <c r="C27" s="269"/>
      <c r="D27" s="269"/>
      <c r="E27" s="269"/>
      <c r="F27" s="269"/>
      <c r="G27" s="287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87"/>
      <c r="V27" s="274"/>
      <c r="W27" s="269"/>
      <c r="X27" s="269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</row>
    <row r="28" spans="1:43" ht="15" customHeight="1">
      <c r="A28" s="307"/>
      <c r="B28" s="287"/>
      <c r="C28" s="279">
        <v>33</v>
      </c>
      <c r="D28" s="279" t="s">
        <v>60</v>
      </c>
      <c r="E28" s="288" t="s">
        <v>35</v>
      </c>
      <c r="F28" s="305">
        <v>15</v>
      </c>
      <c r="G28" s="287"/>
      <c r="H28" s="291">
        <f>C28*2</f>
        <v>66</v>
      </c>
      <c r="I28" s="276">
        <f>H28*0.8</f>
        <v>52.800000000000004</v>
      </c>
      <c r="J28" s="291"/>
      <c r="K28" s="291"/>
      <c r="L28" s="291" t="s">
        <v>262</v>
      </c>
      <c r="M28" s="291">
        <v>1</v>
      </c>
      <c r="N28" s="277">
        <v>1800</v>
      </c>
      <c r="O28" s="277">
        <f>N28*M28</f>
        <v>1800</v>
      </c>
      <c r="P28" s="339" t="s">
        <v>263</v>
      </c>
      <c r="Q28" s="276">
        <f>I28</f>
        <v>52.800000000000004</v>
      </c>
      <c r="R28" s="277">
        <v>60</v>
      </c>
      <c r="S28" s="277">
        <f>R28*Q28</f>
        <v>3168.0000000000005</v>
      </c>
      <c r="T28" s="277">
        <f>O28+S28</f>
        <v>4968</v>
      </c>
      <c r="U28" s="287"/>
      <c r="V28" s="283" t="s">
        <v>55</v>
      </c>
      <c r="W28" s="279">
        <v>969604801</v>
      </c>
      <c r="X28" s="324" t="s">
        <v>56</v>
      </c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</row>
    <row r="29" spans="1:43" ht="15" customHeight="1">
      <c r="A29" s="308"/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74"/>
      <c r="W29" s="269"/>
      <c r="X29" s="269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</row>
    <row r="30" spans="1:43" ht="29.25" customHeight="1">
      <c r="A30" s="128">
        <v>6</v>
      </c>
      <c r="B30" s="171" t="s">
        <v>61</v>
      </c>
      <c r="C30" s="130">
        <v>34</v>
      </c>
      <c r="D30" s="131" t="s">
        <v>62</v>
      </c>
      <c r="E30" s="132" t="s">
        <v>64</v>
      </c>
      <c r="F30" s="130">
        <v>16</v>
      </c>
      <c r="G30" s="132" t="s">
        <v>266</v>
      </c>
      <c r="H30" s="130">
        <f t="shared" ref="H30:H31" si="0">C30*2</f>
        <v>68</v>
      </c>
      <c r="I30" s="176">
        <v>62</v>
      </c>
      <c r="J30" s="134"/>
      <c r="K30" s="134"/>
      <c r="L30" s="134" t="s">
        <v>262</v>
      </c>
      <c r="M30" s="134">
        <v>1</v>
      </c>
      <c r="N30" s="135">
        <v>1000</v>
      </c>
      <c r="O30" s="135">
        <f t="shared" ref="O30:O31" si="1">N30*M30</f>
        <v>1000</v>
      </c>
      <c r="P30" s="136" t="s">
        <v>263</v>
      </c>
      <c r="Q30" s="132">
        <f t="shared" ref="Q30:Q31" si="2">I30</f>
        <v>62</v>
      </c>
      <c r="R30" s="135">
        <v>45</v>
      </c>
      <c r="S30" s="135">
        <f t="shared" ref="S30:S31" si="3">R30*Q30</f>
        <v>2790</v>
      </c>
      <c r="T30" s="177">
        <f t="shared" ref="T30:T31" si="4">O30+S30</f>
        <v>3790</v>
      </c>
      <c r="U30" s="177">
        <f t="shared" ref="U30:U31" si="5">T30</f>
        <v>3790</v>
      </c>
      <c r="V30" s="139" t="s">
        <v>66</v>
      </c>
      <c r="W30" s="102">
        <v>976637132</v>
      </c>
      <c r="X30" s="140" t="s">
        <v>67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</row>
    <row r="31" spans="1:43" ht="15" customHeight="1">
      <c r="A31" s="322">
        <v>7</v>
      </c>
      <c r="B31" s="279" t="s">
        <v>70</v>
      </c>
      <c r="C31" s="279">
        <v>18</v>
      </c>
      <c r="D31" s="279" t="s">
        <v>71</v>
      </c>
      <c r="E31" s="288" t="s">
        <v>64</v>
      </c>
      <c r="F31" s="279">
        <v>17</v>
      </c>
      <c r="G31" s="291" t="s">
        <v>73</v>
      </c>
      <c r="H31" s="291">
        <f t="shared" si="0"/>
        <v>36</v>
      </c>
      <c r="I31" s="276">
        <f>H31*0.8</f>
        <v>28.8</v>
      </c>
      <c r="J31" s="291"/>
      <c r="K31" s="291"/>
      <c r="L31" s="291" t="s">
        <v>262</v>
      </c>
      <c r="M31" s="291">
        <v>1</v>
      </c>
      <c r="N31" s="277">
        <v>1300</v>
      </c>
      <c r="O31" s="277">
        <f t="shared" si="1"/>
        <v>1300</v>
      </c>
      <c r="P31" s="291" t="s">
        <v>263</v>
      </c>
      <c r="Q31" s="276">
        <f t="shared" si="2"/>
        <v>28.8</v>
      </c>
      <c r="R31" s="277">
        <v>45</v>
      </c>
      <c r="S31" s="277">
        <f t="shared" si="3"/>
        <v>1296</v>
      </c>
      <c r="T31" s="277">
        <f t="shared" si="4"/>
        <v>2596</v>
      </c>
      <c r="U31" s="277">
        <f t="shared" si="5"/>
        <v>2596</v>
      </c>
      <c r="V31" s="281" t="s">
        <v>74</v>
      </c>
      <c r="W31" s="141">
        <v>999559556</v>
      </c>
      <c r="X31" s="142" t="s">
        <v>75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</row>
    <row r="32" spans="1:43" ht="15" customHeight="1">
      <c r="A32" s="308"/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74"/>
      <c r="W32" s="143"/>
      <c r="X32" s="143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</row>
    <row r="33" spans="1:43" ht="15" customHeight="1">
      <c r="A33" s="322">
        <v>8</v>
      </c>
      <c r="B33" s="268" t="s">
        <v>78</v>
      </c>
      <c r="C33" s="268">
        <v>16</v>
      </c>
      <c r="D33" s="268" t="s">
        <v>79</v>
      </c>
      <c r="E33" s="271" t="s">
        <v>81</v>
      </c>
      <c r="F33" s="268">
        <v>18</v>
      </c>
      <c r="G33" s="290" t="s">
        <v>82</v>
      </c>
      <c r="H33" s="290">
        <f>C33*2</f>
        <v>32</v>
      </c>
      <c r="I33" s="272">
        <f>H33*0.8</f>
        <v>25.6</v>
      </c>
      <c r="J33" s="290"/>
      <c r="K33" s="290"/>
      <c r="L33" s="290" t="s">
        <v>262</v>
      </c>
      <c r="M33" s="290">
        <v>1</v>
      </c>
      <c r="N33" s="277">
        <v>1000</v>
      </c>
      <c r="O33" s="277">
        <f>N33*M33</f>
        <v>1000</v>
      </c>
      <c r="P33" s="290" t="s">
        <v>263</v>
      </c>
      <c r="Q33" s="272">
        <v>69</v>
      </c>
      <c r="R33" s="278">
        <v>45</v>
      </c>
      <c r="S33" s="278">
        <f>R33*Q33</f>
        <v>3105</v>
      </c>
      <c r="T33" s="278">
        <f>O33+S33</f>
        <v>4105</v>
      </c>
      <c r="U33" s="278">
        <f>T33</f>
        <v>4105</v>
      </c>
      <c r="V33" s="295" t="s">
        <v>88</v>
      </c>
      <c r="W33" s="268">
        <v>952870750</v>
      </c>
      <c r="X33" s="27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</row>
    <row r="34" spans="1:43" ht="15" customHeight="1">
      <c r="A34" s="308"/>
      <c r="B34" s="269"/>
      <c r="C34" s="269"/>
      <c r="D34" s="269"/>
      <c r="E34" s="287"/>
      <c r="F34" s="287"/>
      <c r="G34" s="287"/>
      <c r="H34" s="269"/>
      <c r="I34" s="269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300"/>
      <c r="W34" s="287"/>
      <c r="X34" s="287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</row>
    <row r="35" spans="1:43" ht="15" customHeight="1">
      <c r="A35" s="306">
        <v>9</v>
      </c>
      <c r="B35" s="268" t="s">
        <v>82</v>
      </c>
      <c r="C35" s="268">
        <v>22</v>
      </c>
      <c r="D35" s="268" t="s">
        <v>79</v>
      </c>
      <c r="E35" s="287"/>
      <c r="F35" s="287"/>
      <c r="G35" s="287"/>
      <c r="H35" s="290">
        <f>C35*2</f>
        <v>44</v>
      </c>
      <c r="I35" s="272">
        <f>H35*0.8</f>
        <v>35.200000000000003</v>
      </c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300"/>
      <c r="W35" s="287"/>
      <c r="X35" s="287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</row>
    <row r="36" spans="1:43" ht="15" customHeight="1">
      <c r="A36" s="308"/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74"/>
      <c r="W36" s="269"/>
      <c r="X36" s="269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</row>
    <row r="37" spans="1:43" ht="15" customHeight="1">
      <c r="A37" s="323">
        <v>10</v>
      </c>
      <c r="B37" s="279" t="s">
        <v>90</v>
      </c>
      <c r="C37" s="305">
        <v>56</v>
      </c>
      <c r="D37" s="279" t="s">
        <v>91</v>
      </c>
      <c r="E37" s="288" t="s">
        <v>64</v>
      </c>
      <c r="F37" s="279">
        <v>19</v>
      </c>
      <c r="G37" s="291" t="s">
        <v>93</v>
      </c>
      <c r="H37" s="291">
        <f>C37*2</f>
        <v>112</v>
      </c>
      <c r="I37" s="276">
        <f>H37*0.8</f>
        <v>89.600000000000009</v>
      </c>
      <c r="J37" s="291"/>
      <c r="K37" s="291"/>
      <c r="L37" s="290" t="s">
        <v>262</v>
      </c>
      <c r="M37" s="291">
        <v>1</v>
      </c>
      <c r="N37" s="277">
        <v>1300</v>
      </c>
      <c r="O37" s="277">
        <f>M37*N37</f>
        <v>1300</v>
      </c>
      <c r="P37" s="291" t="s">
        <v>263</v>
      </c>
      <c r="Q37" s="276">
        <f>I37</f>
        <v>89.600000000000009</v>
      </c>
      <c r="R37" s="277">
        <v>45</v>
      </c>
      <c r="S37" s="277">
        <f>R37*Q37</f>
        <v>4032.0000000000005</v>
      </c>
      <c r="T37" s="277">
        <f>O37+S37</f>
        <v>5332</v>
      </c>
      <c r="U37" s="277">
        <f>SUM(T37:T40)</f>
        <v>10664</v>
      </c>
      <c r="V37" s="325" t="s">
        <v>94</v>
      </c>
      <c r="W37" s="279">
        <v>994051246</v>
      </c>
      <c r="X37" s="324" t="s">
        <v>95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15" customHeight="1">
      <c r="A38" s="320"/>
      <c r="B38" s="269"/>
      <c r="C38" s="269"/>
      <c r="D38" s="269"/>
      <c r="E38" s="269"/>
      <c r="F38" s="269"/>
      <c r="G38" s="287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87"/>
      <c r="V38" s="274"/>
      <c r="W38" s="269"/>
      <c r="X38" s="269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15" customHeight="1">
      <c r="A39" s="326">
        <v>11</v>
      </c>
      <c r="B39" s="279" t="s">
        <v>98</v>
      </c>
      <c r="C39" s="279">
        <v>56</v>
      </c>
      <c r="D39" s="279" t="s">
        <v>99</v>
      </c>
      <c r="E39" s="288" t="s">
        <v>81</v>
      </c>
      <c r="F39" s="279">
        <v>20</v>
      </c>
      <c r="G39" s="287"/>
      <c r="H39" s="291">
        <f>C39*2</f>
        <v>112</v>
      </c>
      <c r="I39" s="276">
        <f>H39*0.8</f>
        <v>89.600000000000009</v>
      </c>
      <c r="J39" s="291"/>
      <c r="K39" s="291"/>
      <c r="L39" s="290" t="s">
        <v>262</v>
      </c>
      <c r="M39" s="290">
        <v>1</v>
      </c>
      <c r="N39" s="277">
        <v>1300</v>
      </c>
      <c r="O39" s="277">
        <f>M39*N39</f>
        <v>1300</v>
      </c>
      <c r="P39" s="291" t="s">
        <v>263</v>
      </c>
      <c r="Q39" s="276">
        <f>I39</f>
        <v>89.600000000000009</v>
      </c>
      <c r="R39" s="277">
        <v>45</v>
      </c>
      <c r="S39" s="277">
        <f>R39*Q39</f>
        <v>4032.0000000000005</v>
      </c>
      <c r="T39" s="277">
        <f>O39+S39</f>
        <v>5332</v>
      </c>
      <c r="U39" s="287"/>
      <c r="V39" s="325" t="s">
        <v>101</v>
      </c>
      <c r="W39" s="279">
        <v>951315166</v>
      </c>
      <c r="X39" s="324" t="s">
        <v>102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15" customHeight="1">
      <c r="A40" s="320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302"/>
      <c r="W40" s="285"/>
      <c r="X40" s="285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21" customHeight="1">
      <c r="A41" s="319">
        <v>12</v>
      </c>
      <c r="B41" s="268" t="s">
        <v>103</v>
      </c>
      <c r="C41" s="268">
        <v>24</v>
      </c>
      <c r="D41" s="268" t="s">
        <v>104</v>
      </c>
      <c r="E41" s="317" t="s">
        <v>81</v>
      </c>
      <c r="F41" s="303">
        <v>21</v>
      </c>
      <c r="G41" s="291" t="s">
        <v>106</v>
      </c>
      <c r="H41" s="268">
        <f>C41*2</f>
        <v>48</v>
      </c>
      <c r="I41" s="272">
        <f>H41*0.8</f>
        <v>38.400000000000006</v>
      </c>
      <c r="J41" s="290"/>
      <c r="K41" s="290"/>
      <c r="L41" s="290" t="s">
        <v>262</v>
      </c>
      <c r="M41" s="314">
        <v>1</v>
      </c>
      <c r="N41" s="278">
        <v>1500</v>
      </c>
      <c r="O41" s="278">
        <f>M41*N41</f>
        <v>1500</v>
      </c>
      <c r="P41" s="290" t="s">
        <v>263</v>
      </c>
      <c r="Q41" s="272">
        <f>I41</f>
        <v>38.400000000000006</v>
      </c>
      <c r="R41" s="278">
        <v>55</v>
      </c>
      <c r="S41" s="278">
        <f>R41*Q41</f>
        <v>2112.0000000000005</v>
      </c>
      <c r="T41" s="278">
        <f>O41+S41</f>
        <v>3612.0000000000005</v>
      </c>
      <c r="U41" s="278">
        <f>T41</f>
        <v>3612.0000000000005</v>
      </c>
      <c r="V41" s="295" t="s">
        <v>107</v>
      </c>
      <c r="W41" s="290"/>
      <c r="X41" s="275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</row>
    <row r="42" spans="1:43" ht="15" customHeight="1">
      <c r="A42" s="320"/>
      <c r="B42" s="269"/>
      <c r="C42" s="269"/>
      <c r="D42" s="269"/>
      <c r="E42" s="269"/>
      <c r="F42" s="269"/>
      <c r="G42" s="287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74"/>
      <c r="W42" s="269"/>
      <c r="X42" s="269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</row>
    <row r="43" spans="1:43" ht="15.75" customHeight="1">
      <c r="A43" s="321">
        <v>13</v>
      </c>
      <c r="B43" s="279" t="s">
        <v>106</v>
      </c>
      <c r="C43" s="279">
        <v>38</v>
      </c>
      <c r="D43" s="279" t="s">
        <v>26</v>
      </c>
      <c r="E43" s="288" t="s">
        <v>112</v>
      </c>
      <c r="F43" s="279">
        <v>22</v>
      </c>
      <c r="G43" s="287"/>
      <c r="H43" s="291">
        <f>C43*2</f>
        <v>76</v>
      </c>
      <c r="I43" s="276">
        <f>H43*0.8</f>
        <v>60.800000000000004</v>
      </c>
      <c r="J43" s="291"/>
      <c r="K43" s="291"/>
      <c r="L43" s="290" t="s">
        <v>262</v>
      </c>
      <c r="M43" s="291">
        <v>1</v>
      </c>
      <c r="N43" s="277">
        <v>1500</v>
      </c>
      <c r="O43" s="277">
        <f>M43*N43</f>
        <v>1500</v>
      </c>
      <c r="P43" s="291" t="s">
        <v>263</v>
      </c>
      <c r="Q43" s="276">
        <f>I43</f>
        <v>60.800000000000004</v>
      </c>
      <c r="R43" s="277">
        <v>55</v>
      </c>
      <c r="S43" s="277">
        <f>R43*Q43</f>
        <v>3344.0000000000005</v>
      </c>
      <c r="T43" s="277">
        <f>O43+S43</f>
        <v>4844</v>
      </c>
      <c r="U43" s="277">
        <f>SUM(T43:T48)</f>
        <v>13624.5</v>
      </c>
      <c r="V43" s="144" t="s">
        <v>113</v>
      </c>
      <c r="W43" s="145">
        <v>984384399</v>
      </c>
      <c r="X43" s="146" t="s">
        <v>114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5.75" customHeight="1">
      <c r="A44" s="266"/>
      <c r="B44" s="287"/>
      <c r="C44" s="269"/>
      <c r="D44" s="269"/>
      <c r="E44" s="269"/>
      <c r="F44" s="269"/>
      <c r="G44" s="287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87"/>
      <c r="V44" s="147" t="s">
        <v>115</v>
      </c>
      <c r="W44" s="148">
        <v>942161528</v>
      </c>
      <c r="X44" s="149" t="s">
        <v>116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15.75" customHeight="1">
      <c r="A45" s="266"/>
      <c r="B45" s="287"/>
      <c r="C45" s="279">
        <v>37</v>
      </c>
      <c r="D45" s="279" t="s">
        <v>117</v>
      </c>
      <c r="E45" s="288" t="s">
        <v>118</v>
      </c>
      <c r="F45" s="279">
        <v>23</v>
      </c>
      <c r="G45" s="287"/>
      <c r="H45" s="291">
        <f>C45*2</f>
        <v>74</v>
      </c>
      <c r="I45" s="276">
        <f>H45*0.8</f>
        <v>59.2</v>
      </c>
      <c r="J45" s="291"/>
      <c r="K45" s="291"/>
      <c r="L45" s="290" t="s">
        <v>262</v>
      </c>
      <c r="M45" s="290">
        <v>1</v>
      </c>
      <c r="N45" s="277">
        <v>1500</v>
      </c>
      <c r="O45" s="277">
        <f>M45*N45</f>
        <v>1500</v>
      </c>
      <c r="P45" s="291" t="s">
        <v>263</v>
      </c>
      <c r="Q45" s="276">
        <f>I45</f>
        <v>59.2</v>
      </c>
      <c r="R45" s="277">
        <v>55</v>
      </c>
      <c r="S45" s="277">
        <f>R45*Q45</f>
        <v>3256</v>
      </c>
      <c r="T45" s="277">
        <f>O45+S45</f>
        <v>4756</v>
      </c>
      <c r="U45" s="287"/>
      <c r="V45" s="144" t="s">
        <v>113</v>
      </c>
      <c r="W45" s="145">
        <v>984384399</v>
      </c>
      <c r="X45" s="146" t="s">
        <v>114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5.75" customHeight="1">
      <c r="A46" s="266"/>
      <c r="B46" s="287"/>
      <c r="C46" s="269"/>
      <c r="D46" s="269"/>
      <c r="E46" s="269"/>
      <c r="F46" s="269"/>
      <c r="G46" s="287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87"/>
      <c r="V46" s="147" t="s">
        <v>115</v>
      </c>
      <c r="W46" s="148">
        <v>942161528</v>
      </c>
      <c r="X46" s="149" t="s">
        <v>116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15.75" customHeight="1">
      <c r="A47" s="266"/>
      <c r="B47" s="287"/>
      <c r="C47" s="279">
        <v>27</v>
      </c>
      <c r="D47" s="279" t="s">
        <v>119</v>
      </c>
      <c r="E47" s="288" t="s">
        <v>120</v>
      </c>
      <c r="F47" s="279">
        <v>24</v>
      </c>
      <c r="G47" s="287"/>
      <c r="H47" s="291">
        <f>C47*2</f>
        <v>54</v>
      </c>
      <c r="I47" s="276">
        <f>H47*0.85</f>
        <v>45.9</v>
      </c>
      <c r="J47" s="291"/>
      <c r="K47" s="291"/>
      <c r="L47" s="290" t="s">
        <v>262</v>
      </c>
      <c r="M47" s="314">
        <v>1</v>
      </c>
      <c r="N47" s="277">
        <v>1500</v>
      </c>
      <c r="O47" s="277">
        <f>M47*N47</f>
        <v>1500</v>
      </c>
      <c r="P47" s="291" t="s">
        <v>263</v>
      </c>
      <c r="Q47" s="276">
        <f>I47</f>
        <v>45.9</v>
      </c>
      <c r="R47" s="277">
        <v>55</v>
      </c>
      <c r="S47" s="277">
        <f>R47*Q47</f>
        <v>2524.5</v>
      </c>
      <c r="T47" s="277">
        <f>O47+S47</f>
        <v>4024.5</v>
      </c>
      <c r="U47" s="287"/>
      <c r="V47" s="144" t="s">
        <v>113</v>
      </c>
      <c r="W47" s="150">
        <v>984384399</v>
      </c>
      <c r="X47" s="146" t="s">
        <v>114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15.75" customHeight="1">
      <c r="A48" s="266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145" t="s">
        <v>115</v>
      </c>
      <c r="W48" s="150">
        <v>942161528</v>
      </c>
      <c r="X48" s="149" t="s">
        <v>116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ht="15" customHeight="1">
      <c r="A49" s="267">
        <v>14</v>
      </c>
      <c r="B49" s="268" t="s">
        <v>121</v>
      </c>
      <c r="C49" s="303">
        <v>40</v>
      </c>
      <c r="D49" s="268" t="s">
        <v>122</v>
      </c>
      <c r="E49" s="271" t="s">
        <v>112</v>
      </c>
      <c r="F49" s="268">
        <v>25</v>
      </c>
      <c r="G49" s="290" t="s">
        <v>124</v>
      </c>
      <c r="H49" s="290">
        <f>C49*2</f>
        <v>80</v>
      </c>
      <c r="I49" s="272">
        <f>H49*0.8</f>
        <v>64</v>
      </c>
      <c r="J49" s="290"/>
      <c r="K49" s="290"/>
      <c r="L49" s="290" t="s">
        <v>262</v>
      </c>
      <c r="M49" s="290">
        <v>1</v>
      </c>
      <c r="N49" s="278">
        <v>1500</v>
      </c>
      <c r="O49" s="278">
        <f>M49*N49</f>
        <v>1500</v>
      </c>
      <c r="P49" s="290" t="s">
        <v>263</v>
      </c>
      <c r="Q49" s="272">
        <f>I49</f>
        <v>64</v>
      </c>
      <c r="R49" s="278">
        <v>45</v>
      </c>
      <c r="S49" s="278">
        <f>R49*Q49</f>
        <v>2880</v>
      </c>
      <c r="T49" s="278">
        <f>O49+S49</f>
        <v>4380</v>
      </c>
      <c r="U49" s="278">
        <f>SUM(T49:T52)</f>
        <v>8400</v>
      </c>
      <c r="V49" s="123" t="s">
        <v>125</v>
      </c>
      <c r="W49" s="121">
        <v>961848466</v>
      </c>
      <c r="X49" s="122" t="s">
        <v>126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15" customHeight="1">
      <c r="A50" s="266"/>
      <c r="B50" s="287"/>
      <c r="C50" s="269"/>
      <c r="D50" s="269"/>
      <c r="E50" s="269"/>
      <c r="F50" s="269"/>
      <c r="G50" s="287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87"/>
      <c r="V50" s="124" t="s">
        <v>128</v>
      </c>
      <c r="W50" s="121">
        <v>949688292</v>
      </c>
      <c r="X50" s="122" t="s">
        <v>129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5" customHeight="1">
      <c r="A51" s="266"/>
      <c r="B51" s="287"/>
      <c r="C51" s="303">
        <v>35</v>
      </c>
      <c r="D51" s="268" t="s">
        <v>130</v>
      </c>
      <c r="E51" s="271" t="s">
        <v>118</v>
      </c>
      <c r="F51" s="268">
        <v>26</v>
      </c>
      <c r="G51" s="287"/>
      <c r="H51" s="290">
        <f>C51*2</f>
        <v>70</v>
      </c>
      <c r="I51" s="272">
        <f>H51*0.8</f>
        <v>56</v>
      </c>
      <c r="J51" s="290"/>
      <c r="K51" s="290"/>
      <c r="L51" s="290" t="s">
        <v>262</v>
      </c>
      <c r="M51" s="290">
        <v>1</v>
      </c>
      <c r="N51" s="278">
        <v>1500</v>
      </c>
      <c r="O51" s="278">
        <f>M51*N51</f>
        <v>1500</v>
      </c>
      <c r="P51" s="290" t="s">
        <v>263</v>
      </c>
      <c r="Q51" s="272">
        <f>I51</f>
        <v>56</v>
      </c>
      <c r="R51" s="278">
        <v>45</v>
      </c>
      <c r="S51" s="278">
        <f>R51*Q51</f>
        <v>2520</v>
      </c>
      <c r="T51" s="278">
        <f>O51+S51</f>
        <v>4020</v>
      </c>
      <c r="U51" s="287"/>
      <c r="V51" s="124" t="s">
        <v>125</v>
      </c>
      <c r="W51" s="151">
        <v>961848466</v>
      </c>
      <c r="X51" s="122" t="s">
        <v>126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15" customHeight="1">
      <c r="A52" s="266"/>
      <c r="B52" s="269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120" t="s">
        <v>128</v>
      </c>
      <c r="W52" s="151">
        <v>949688292</v>
      </c>
      <c r="X52" s="122" t="s">
        <v>129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ht="15" customHeight="1">
      <c r="A53" s="267">
        <v>15</v>
      </c>
      <c r="B53" s="279" t="s">
        <v>131</v>
      </c>
      <c r="C53" s="279">
        <v>22</v>
      </c>
      <c r="D53" s="279" t="s">
        <v>132</v>
      </c>
      <c r="E53" s="288" t="s">
        <v>112</v>
      </c>
      <c r="F53" s="279">
        <v>27</v>
      </c>
      <c r="G53" s="291" t="s">
        <v>134</v>
      </c>
      <c r="H53" s="291">
        <f>C53*2</f>
        <v>44</v>
      </c>
      <c r="I53" s="276">
        <f>H53*0.8</f>
        <v>35.200000000000003</v>
      </c>
      <c r="J53" s="291"/>
      <c r="K53" s="291"/>
      <c r="L53" s="290" t="s">
        <v>262</v>
      </c>
      <c r="M53" s="314">
        <v>1</v>
      </c>
      <c r="N53" s="277">
        <v>1000</v>
      </c>
      <c r="O53" s="277">
        <f>M53*N53</f>
        <v>1000</v>
      </c>
      <c r="P53" s="291" t="s">
        <v>263</v>
      </c>
      <c r="Q53" s="276">
        <f>I53</f>
        <v>35.200000000000003</v>
      </c>
      <c r="R53" s="277">
        <v>40</v>
      </c>
      <c r="S53" s="277">
        <f>R53*Q53</f>
        <v>1408</v>
      </c>
      <c r="T53" s="277">
        <f>O53+S53</f>
        <v>2408</v>
      </c>
      <c r="U53" s="277">
        <f>SUM(T53:T56)</f>
        <v>5072</v>
      </c>
      <c r="V53" s="144" t="s">
        <v>135</v>
      </c>
      <c r="W53" s="152">
        <v>969655860</v>
      </c>
      <c r="X53" s="142" t="s">
        <v>136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ht="15" customHeight="1">
      <c r="A54" s="266"/>
      <c r="B54" s="287"/>
      <c r="C54" s="269"/>
      <c r="D54" s="269"/>
      <c r="E54" s="269"/>
      <c r="F54" s="269"/>
      <c r="G54" s="287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87"/>
      <c r="V54" s="153"/>
      <c r="W54" s="152">
        <v>949156083</v>
      </c>
      <c r="X54" s="142" t="s">
        <v>267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ht="15" customHeight="1">
      <c r="A55" s="266"/>
      <c r="B55" s="287"/>
      <c r="C55" s="305">
        <v>26</v>
      </c>
      <c r="D55" s="305" t="s">
        <v>139</v>
      </c>
      <c r="E55" s="305" t="s">
        <v>118</v>
      </c>
      <c r="F55" s="305">
        <v>28</v>
      </c>
      <c r="G55" s="287"/>
      <c r="H55" s="291">
        <f>C55*2</f>
        <v>52</v>
      </c>
      <c r="I55" s="276">
        <f>H55*0.8</f>
        <v>41.6</v>
      </c>
      <c r="J55" s="305"/>
      <c r="K55" s="305"/>
      <c r="L55" s="290" t="s">
        <v>262</v>
      </c>
      <c r="M55" s="291">
        <v>1</v>
      </c>
      <c r="N55" s="277">
        <v>1000</v>
      </c>
      <c r="O55" s="277">
        <f>M55*N55</f>
        <v>1000</v>
      </c>
      <c r="P55" s="291" t="s">
        <v>263</v>
      </c>
      <c r="Q55" s="276">
        <f>I55</f>
        <v>41.6</v>
      </c>
      <c r="R55" s="277">
        <v>40</v>
      </c>
      <c r="S55" s="277">
        <f>R55*Q55</f>
        <v>1664</v>
      </c>
      <c r="T55" s="277">
        <f>O55+S55</f>
        <v>2664</v>
      </c>
      <c r="U55" s="287"/>
      <c r="V55" s="144" t="s">
        <v>135</v>
      </c>
      <c r="W55" s="305"/>
      <c r="X55" s="305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ht="15" customHeight="1">
      <c r="A56" s="266"/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153"/>
      <c r="W56" s="269"/>
      <c r="X56" s="269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ht="15" customHeight="1">
      <c r="A57" s="267">
        <v>16</v>
      </c>
      <c r="B57" s="268" t="s">
        <v>140</v>
      </c>
      <c r="C57" s="268">
        <v>38</v>
      </c>
      <c r="D57" s="268" t="s">
        <v>141</v>
      </c>
      <c r="E57" s="271" t="s">
        <v>112</v>
      </c>
      <c r="F57" s="268">
        <v>29</v>
      </c>
      <c r="G57" s="290" t="s">
        <v>143</v>
      </c>
      <c r="H57" s="290">
        <f>C57*2</f>
        <v>76</v>
      </c>
      <c r="I57" s="272">
        <f>H57*0.8</f>
        <v>60.800000000000004</v>
      </c>
      <c r="J57" s="290"/>
      <c r="K57" s="290"/>
      <c r="L57" s="290" t="s">
        <v>262</v>
      </c>
      <c r="M57" s="290">
        <v>1</v>
      </c>
      <c r="N57" s="278">
        <v>1000</v>
      </c>
      <c r="O57" s="278">
        <f>N57*M57</f>
        <v>1000</v>
      </c>
      <c r="P57" s="290" t="s">
        <v>263</v>
      </c>
      <c r="Q57" s="272">
        <f>I57</f>
        <v>60.800000000000004</v>
      </c>
      <c r="R57" s="278">
        <v>45</v>
      </c>
      <c r="S57" s="278">
        <f>R57*Q57</f>
        <v>2736</v>
      </c>
      <c r="T57" s="278">
        <f>O57+S57</f>
        <v>3736</v>
      </c>
      <c r="U57" s="278">
        <f>SUM(T57:T62)</f>
        <v>10732</v>
      </c>
      <c r="V57" s="120" t="s">
        <v>144</v>
      </c>
      <c r="W57" s="121">
        <v>963757538</v>
      </c>
      <c r="X57" s="122" t="s">
        <v>145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ht="15" customHeight="1">
      <c r="A58" s="266"/>
      <c r="B58" s="287"/>
      <c r="C58" s="269"/>
      <c r="D58" s="269"/>
      <c r="E58" s="269"/>
      <c r="F58" s="269"/>
      <c r="G58" s="287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87"/>
      <c r="V58" s="123" t="s">
        <v>149</v>
      </c>
      <c r="W58" s="121">
        <v>964505044</v>
      </c>
      <c r="X58" s="122" t="s">
        <v>150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t="15" customHeight="1">
      <c r="A59" s="266"/>
      <c r="B59" s="287"/>
      <c r="C59" s="268">
        <v>35</v>
      </c>
      <c r="D59" s="268" t="s">
        <v>148</v>
      </c>
      <c r="E59" s="271" t="s">
        <v>118</v>
      </c>
      <c r="F59" s="268">
        <v>30</v>
      </c>
      <c r="G59" s="287"/>
      <c r="H59" s="290">
        <f>C59*2</f>
        <v>70</v>
      </c>
      <c r="I59" s="272">
        <f>H59*0.8</f>
        <v>56</v>
      </c>
      <c r="J59" s="290"/>
      <c r="K59" s="290"/>
      <c r="L59" s="290" t="s">
        <v>262</v>
      </c>
      <c r="M59" s="314">
        <v>1</v>
      </c>
      <c r="N59" s="278">
        <v>1000</v>
      </c>
      <c r="O59" s="278">
        <f>N59*M59</f>
        <v>1000</v>
      </c>
      <c r="P59" s="290" t="s">
        <v>263</v>
      </c>
      <c r="Q59" s="272">
        <f>I59</f>
        <v>56</v>
      </c>
      <c r="R59" s="278">
        <v>45</v>
      </c>
      <c r="S59" s="278">
        <f>R59*Q59</f>
        <v>2520</v>
      </c>
      <c r="T59" s="278">
        <f>O59+S59</f>
        <v>3520</v>
      </c>
      <c r="U59" s="287"/>
      <c r="V59" s="120" t="s">
        <v>149</v>
      </c>
      <c r="W59" s="121">
        <v>963757538</v>
      </c>
      <c r="X59" s="122" t="s">
        <v>145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ht="15" customHeight="1">
      <c r="A60" s="266"/>
      <c r="B60" s="287"/>
      <c r="C60" s="269"/>
      <c r="D60" s="269"/>
      <c r="E60" s="269"/>
      <c r="F60" s="269"/>
      <c r="G60" s="287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87"/>
      <c r="V60" s="123" t="s">
        <v>144</v>
      </c>
      <c r="W60" s="121">
        <v>964505044</v>
      </c>
      <c r="X60" s="122" t="s">
        <v>150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ht="15" customHeight="1">
      <c r="A61" s="266"/>
      <c r="B61" s="287"/>
      <c r="C61" s="316">
        <v>33</v>
      </c>
      <c r="D61" s="268" t="s">
        <v>151</v>
      </c>
      <c r="E61" s="271" t="s">
        <v>120</v>
      </c>
      <c r="F61" s="268">
        <v>31</v>
      </c>
      <c r="G61" s="287"/>
      <c r="H61" s="290">
        <f>C61*2</f>
        <v>66</v>
      </c>
      <c r="I61" s="272">
        <f>H61*0.8</f>
        <v>52.800000000000004</v>
      </c>
      <c r="J61" s="271"/>
      <c r="K61" s="271"/>
      <c r="L61" s="290" t="s">
        <v>262</v>
      </c>
      <c r="M61" s="290">
        <v>1</v>
      </c>
      <c r="N61" s="278">
        <v>1100</v>
      </c>
      <c r="O61" s="278">
        <f>N61*M61</f>
        <v>1100</v>
      </c>
      <c r="P61" s="290" t="s">
        <v>263</v>
      </c>
      <c r="Q61" s="272">
        <f>I61</f>
        <v>52.800000000000004</v>
      </c>
      <c r="R61" s="278">
        <v>45</v>
      </c>
      <c r="S61" s="278">
        <f>R61*Q61</f>
        <v>2376</v>
      </c>
      <c r="T61" s="278">
        <f>O61+S61</f>
        <v>3476</v>
      </c>
      <c r="U61" s="287"/>
      <c r="V61" s="123"/>
      <c r="W61" s="121"/>
      <c r="X61" s="154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ht="15" customHeight="1">
      <c r="A62" s="266"/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123"/>
      <c r="W62" s="121"/>
      <c r="X62" s="154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ht="15" customHeight="1">
      <c r="A63" s="267">
        <v>17</v>
      </c>
      <c r="B63" s="279" t="s">
        <v>152</v>
      </c>
      <c r="C63" s="279">
        <v>38</v>
      </c>
      <c r="D63" s="279" t="s">
        <v>153</v>
      </c>
      <c r="E63" s="315" t="s">
        <v>118</v>
      </c>
      <c r="F63" s="279">
        <v>32</v>
      </c>
      <c r="G63" s="291" t="s">
        <v>155</v>
      </c>
      <c r="H63" s="291">
        <f>C63*2</f>
        <v>76</v>
      </c>
      <c r="I63" s="276">
        <f>H63*0.8</f>
        <v>60.800000000000004</v>
      </c>
      <c r="J63" s="291"/>
      <c r="K63" s="291"/>
      <c r="L63" s="290" t="s">
        <v>262</v>
      </c>
      <c r="M63" s="290">
        <v>1</v>
      </c>
      <c r="N63" s="277">
        <v>1000</v>
      </c>
      <c r="O63" s="277">
        <f>M63*N63</f>
        <v>1000</v>
      </c>
      <c r="P63" s="291" t="s">
        <v>263</v>
      </c>
      <c r="Q63" s="276">
        <f>I63</f>
        <v>60.800000000000004</v>
      </c>
      <c r="R63" s="277">
        <v>37</v>
      </c>
      <c r="S63" s="277">
        <f>R63*Q63</f>
        <v>2249.6000000000004</v>
      </c>
      <c r="T63" s="277">
        <f>O63+S63</f>
        <v>3249.6000000000004</v>
      </c>
      <c r="U63" s="277">
        <f>SUM(T63:T66)</f>
        <v>6676.8000000000011</v>
      </c>
      <c r="V63" s="148" t="s">
        <v>160</v>
      </c>
      <c r="W63" s="291">
        <v>992051789</v>
      </c>
      <c r="X63" s="155" t="s">
        <v>161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ht="15" customHeight="1">
      <c r="A64" s="266"/>
      <c r="B64" s="287"/>
      <c r="C64" s="269"/>
      <c r="D64" s="269"/>
      <c r="E64" s="269"/>
      <c r="F64" s="269"/>
      <c r="G64" s="287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87"/>
      <c r="V64" s="147" t="s">
        <v>156</v>
      </c>
      <c r="W64" s="269"/>
      <c r="X64" s="143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ht="15" customHeight="1">
      <c r="A65" s="266"/>
      <c r="B65" s="287"/>
      <c r="C65" s="279">
        <v>41</v>
      </c>
      <c r="D65" s="279" t="s">
        <v>22</v>
      </c>
      <c r="E65" s="288" t="s">
        <v>120</v>
      </c>
      <c r="F65" s="279">
        <v>33</v>
      </c>
      <c r="G65" s="287"/>
      <c r="H65" s="291">
        <f>C65*2</f>
        <v>82</v>
      </c>
      <c r="I65" s="276">
        <f>H65*0.8</f>
        <v>65.600000000000009</v>
      </c>
      <c r="J65" s="291"/>
      <c r="K65" s="291"/>
      <c r="L65" s="290" t="s">
        <v>262</v>
      </c>
      <c r="M65" s="314">
        <v>1</v>
      </c>
      <c r="N65" s="277">
        <v>1000</v>
      </c>
      <c r="O65" s="277">
        <f>M65*N65</f>
        <v>1000</v>
      </c>
      <c r="P65" s="291" t="s">
        <v>263</v>
      </c>
      <c r="Q65" s="276">
        <f>I65</f>
        <v>65.600000000000009</v>
      </c>
      <c r="R65" s="277">
        <v>37</v>
      </c>
      <c r="S65" s="277">
        <f>R65*Q65</f>
        <v>2427.2000000000003</v>
      </c>
      <c r="T65" s="277">
        <f>O65+S65</f>
        <v>3427.2000000000003</v>
      </c>
      <c r="U65" s="287"/>
      <c r="V65" s="148" t="s">
        <v>160</v>
      </c>
      <c r="W65" s="291">
        <v>992051789</v>
      </c>
      <c r="X65" s="155" t="s">
        <v>161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ht="15" customHeight="1">
      <c r="A66" s="266"/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147" t="s">
        <v>156</v>
      </c>
      <c r="W66" s="269"/>
      <c r="X66" s="143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ht="15" customHeight="1">
      <c r="A67" s="267">
        <v>18</v>
      </c>
      <c r="B67" s="268" t="s">
        <v>61</v>
      </c>
      <c r="C67" s="268">
        <v>20</v>
      </c>
      <c r="D67" s="268" t="s">
        <v>162</v>
      </c>
      <c r="E67" s="289" t="s">
        <v>120</v>
      </c>
      <c r="F67" s="268">
        <v>34</v>
      </c>
      <c r="G67" s="290" t="s">
        <v>61</v>
      </c>
      <c r="H67" s="290">
        <f>C67*2</f>
        <v>40</v>
      </c>
      <c r="I67" s="272">
        <f>H67*0.8</f>
        <v>32</v>
      </c>
      <c r="J67" s="290"/>
      <c r="K67" s="290"/>
      <c r="L67" s="290" t="s">
        <v>262</v>
      </c>
      <c r="M67" s="290">
        <v>1</v>
      </c>
      <c r="N67" s="278">
        <v>1500</v>
      </c>
      <c r="O67" s="278">
        <f>M67*N67</f>
        <v>1500</v>
      </c>
      <c r="P67" s="290" t="s">
        <v>263</v>
      </c>
      <c r="Q67" s="272">
        <f>I67</f>
        <v>32</v>
      </c>
      <c r="R67" s="278">
        <v>40</v>
      </c>
      <c r="S67" s="278">
        <f>R67*Q67</f>
        <v>1280</v>
      </c>
      <c r="T67" s="278">
        <f>O67+S67</f>
        <v>2780</v>
      </c>
      <c r="U67" s="278">
        <f>SUM(T67:T72)</f>
        <v>10588</v>
      </c>
      <c r="V67" s="295" t="s">
        <v>66</v>
      </c>
      <c r="W67" s="290">
        <v>976637132</v>
      </c>
      <c r="X67" s="125" t="s">
        <v>67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ht="15" customHeight="1">
      <c r="A68" s="266"/>
      <c r="B68" s="287"/>
      <c r="C68" s="269"/>
      <c r="D68" s="269"/>
      <c r="E68" s="269"/>
      <c r="F68" s="269"/>
      <c r="G68" s="287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87"/>
      <c r="V68" s="274"/>
      <c r="W68" s="269"/>
      <c r="X68" s="126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ht="15" customHeight="1">
      <c r="A69" s="266"/>
      <c r="B69" s="287"/>
      <c r="C69" s="268">
        <v>39</v>
      </c>
      <c r="D69" s="268" t="s">
        <v>26</v>
      </c>
      <c r="E69" s="289" t="s">
        <v>165</v>
      </c>
      <c r="F69" s="268">
        <v>35</v>
      </c>
      <c r="G69" s="287"/>
      <c r="H69" s="290">
        <f>C69*2</f>
        <v>78</v>
      </c>
      <c r="I69" s="272">
        <f>H69*0.8</f>
        <v>62.400000000000006</v>
      </c>
      <c r="J69" s="290"/>
      <c r="K69" s="290"/>
      <c r="L69" s="290" t="s">
        <v>262</v>
      </c>
      <c r="M69" s="290">
        <v>1</v>
      </c>
      <c r="N69" s="278">
        <v>1500</v>
      </c>
      <c r="O69" s="278">
        <f>M69*N69</f>
        <v>1500</v>
      </c>
      <c r="P69" s="290" t="s">
        <v>263</v>
      </c>
      <c r="Q69" s="272">
        <f>I69</f>
        <v>62.400000000000006</v>
      </c>
      <c r="R69" s="278">
        <v>40</v>
      </c>
      <c r="S69" s="278">
        <f>R69*Q69</f>
        <v>2496</v>
      </c>
      <c r="T69" s="278">
        <f>O69+S69</f>
        <v>3996</v>
      </c>
      <c r="U69" s="287"/>
      <c r="V69" s="295" t="s">
        <v>66</v>
      </c>
      <c r="W69" s="290">
        <v>976637132</v>
      </c>
      <c r="X69" s="125" t="s">
        <v>67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ht="15" customHeight="1">
      <c r="A70" s="266"/>
      <c r="B70" s="287"/>
      <c r="C70" s="269"/>
      <c r="D70" s="269"/>
      <c r="E70" s="269"/>
      <c r="F70" s="269"/>
      <c r="G70" s="287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87"/>
      <c r="V70" s="274"/>
      <c r="W70" s="269"/>
      <c r="X70" s="126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ht="15" customHeight="1">
      <c r="A71" s="266"/>
      <c r="B71" s="287"/>
      <c r="C71" s="268">
        <v>34</v>
      </c>
      <c r="D71" s="268" t="s">
        <v>166</v>
      </c>
      <c r="E71" s="289" t="s">
        <v>167</v>
      </c>
      <c r="F71" s="268">
        <v>36</v>
      </c>
      <c r="G71" s="287"/>
      <c r="H71" s="290">
        <f>C71*2</f>
        <v>68</v>
      </c>
      <c r="I71" s="272">
        <f>H71*0.85</f>
        <v>57.8</v>
      </c>
      <c r="J71" s="290"/>
      <c r="K71" s="290"/>
      <c r="L71" s="290" t="s">
        <v>262</v>
      </c>
      <c r="M71" s="314">
        <v>1</v>
      </c>
      <c r="N71" s="278">
        <v>1500</v>
      </c>
      <c r="O71" s="278">
        <f>M71*N71</f>
        <v>1500</v>
      </c>
      <c r="P71" s="290" t="s">
        <v>263</v>
      </c>
      <c r="Q71" s="272">
        <f>I71</f>
        <v>57.8</v>
      </c>
      <c r="R71" s="278">
        <v>40</v>
      </c>
      <c r="S71" s="278">
        <f>R71*Q71</f>
        <v>2312</v>
      </c>
      <c r="T71" s="278">
        <f>O71+S71</f>
        <v>3812</v>
      </c>
      <c r="U71" s="287"/>
      <c r="V71" s="295" t="s">
        <v>66</v>
      </c>
      <c r="W71" s="290">
        <v>976637132</v>
      </c>
      <c r="X71" s="156" t="s">
        <v>67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ht="15" customHeight="1">
      <c r="A72" s="266"/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74"/>
      <c r="W72" s="269"/>
      <c r="X72" s="126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ht="15" customHeight="1">
      <c r="A73" s="267">
        <v>19</v>
      </c>
      <c r="B73" s="279" t="s">
        <v>168</v>
      </c>
      <c r="C73" s="279">
        <v>39</v>
      </c>
      <c r="D73" s="279" t="s">
        <v>26</v>
      </c>
      <c r="E73" s="279" t="s">
        <v>118</v>
      </c>
      <c r="F73" s="279">
        <v>37</v>
      </c>
      <c r="G73" s="291" t="s">
        <v>168</v>
      </c>
      <c r="H73" s="291">
        <f>C73*2</f>
        <v>78</v>
      </c>
      <c r="I73" s="276">
        <f>H73*0.8</f>
        <v>62.400000000000006</v>
      </c>
      <c r="J73" s="279"/>
      <c r="K73" s="291"/>
      <c r="L73" s="290" t="s">
        <v>262</v>
      </c>
      <c r="M73" s="291">
        <v>1</v>
      </c>
      <c r="N73" s="277">
        <v>1500</v>
      </c>
      <c r="O73" s="277">
        <f>M73*N73</f>
        <v>1500</v>
      </c>
      <c r="P73" s="291" t="s">
        <v>263</v>
      </c>
      <c r="Q73" s="276">
        <f>I73</f>
        <v>62.400000000000006</v>
      </c>
      <c r="R73" s="277">
        <v>55</v>
      </c>
      <c r="S73" s="277">
        <f>R73*Q73</f>
        <v>3432.0000000000005</v>
      </c>
      <c r="T73" s="277">
        <f>O73+S73</f>
        <v>4932</v>
      </c>
      <c r="U73" s="277">
        <f>SUM(T73:T78)</f>
        <v>14004</v>
      </c>
      <c r="V73" s="281"/>
      <c r="W73" s="279"/>
      <c r="X73" s="28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ht="15" customHeight="1">
      <c r="A74" s="266"/>
      <c r="B74" s="287"/>
      <c r="C74" s="269"/>
      <c r="D74" s="269"/>
      <c r="E74" s="269"/>
      <c r="F74" s="269"/>
      <c r="G74" s="287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87"/>
      <c r="V74" s="274"/>
      <c r="W74" s="269"/>
      <c r="X74" s="269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ht="15" customHeight="1">
      <c r="A75" s="266"/>
      <c r="B75" s="287"/>
      <c r="C75" s="279">
        <v>38</v>
      </c>
      <c r="D75" s="279" t="s">
        <v>174</v>
      </c>
      <c r="E75" s="288" t="s">
        <v>120</v>
      </c>
      <c r="F75" s="279">
        <v>38</v>
      </c>
      <c r="G75" s="287"/>
      <c r="H75" s="291">
        <f>C75*2</f>
        <v>76</v>
      </c>
      <c r="I75" s="276">
        <f>H75*0.8</f>
        <v>60.800000000000004</v>
      </c>
      <c r="J75" s="291"/>
      <c r="K75" s="291"/>
      <c r="L75" s="290" t="s">
        <v>262</v>
      </c>
      <c r="M75" s="293">
        <v>1</v>
      </c>
      <c r="N75" s="277">
        <v>1500</v>
      </c>
      <c r="O75" s="277">
        <f>M75*N75</f>
        <v>1500</v>
      </c>
      <c r="P75" s="291" t="s">
        <v>263</v>
      </c>
      <c r="Q75" s="276">
        <f>I75</f>
        <v>60.800000000000004</v>
      </c>
      <c r="R75" s="277">
        <v>55</v>
      </c>
      <c r="S75" s="277">
        <f>R75*Q75</f>
        <v>3344.0000000000005</v>
      </c>
      <c r="T75" s="277">
        <f>O75+S75</f>
        <v>4844</v>
      </c>
      <c r="U75" s="287"/>
      <c r="V75" s="283" t="s">
        <v>170</v>
      </c>
      <c r="W75" s="284">
        <v>962611719</v>
      </c>
      <c r="X75" s="286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ht="15" customHeight="1">
      <c r="A76" s="266"/>
      <c r="B76" s="287"/>
      <c r="C76" s="269"/>
      <c r="D76" s="269"/>
      <c r="E76" s="269"/>
      <c r="F76" s="269"/>
      <c r="G76" s="287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87"/>
      <c r="V76" s="274"/>
      <c r="W76" s="285"/>
      <c r="X76" s="285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ht="15" customHeight="1">
      <c r="A77" s="266"/>
      <c r="B77" s="287"/>
      <c r="C77" s="279">
        <v>31</v>
      </c>
      <c r="D77" s="279" t="s">
        <v>175</v>
      </c>
      <c r="E77" s="288" t="s">
        <v>165</v>
      </c>
      <c r="F77" s="279">
        <v>39</v>
      </c>
      <c r="G77" s="287"/>
      <c r="H77" s="291">
        <f>C77*2</f>
        <v>62</v>
      </c>
      <c r="I77" s="276">
        <f>H77*0.8</f>
        <v>49.6</v>
      </c>
      <c r="J77" s="291"/>
      <c r="K77" s="291"/>
      <c r="L77" s="290" t="s">
        <v>262</v>
      </c>
      <c r="M77" s="338">
        <v>1</v>
      </c>
      <c r="N77" s="277">
        <v>1500</v>
      </c>
      <c r="O77" s="277">
        <f>M77*N77</f>
        <v>1500</v>
      </c>
      <c r="P77" s="291" t="s">
        <v>263</v>
      </c>
      <c r="Q77" s="276">
        <f>I77</f>
        <v>49.6</v>
      </c>
      <c r="R77" s="277">
        <v>55</v>
      </c>
      <c r="S77" s="277">
        <f>R77*Q77</f>
        <v>2728</v>
      </c>
      <c r="T77" s="277">
        <f>O77+S77</f>
        <v>4228</v>
      </c>
      <c r="U77" s="287"/>
      <c r="V77" s="283" t="s">
        <v>170</v>
      </c>
      <c r="W77" s="279">
        <v>962611719</v>
      </c>
      <c r="X77" s="280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ht="15" customHeight="1">
      <c r="A78" s="266"/>
      <c r="B78" s="269"/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74"/>
      <c r="W78" s="269"/>
      <c r="X78" s="269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ht="15" customHeight="1">
      <c r="A79" s="267">
        <v>20</v>
      </c>
      <c r="B79" s="268" t="s">
        <v>176</v>
      </c>
      <c r="C79" s="268">
        <v>40</v>
      </c>
      <c r="D79" s="268" t="s">
        <v>26</v>
      </c>
      <c r="E79" s="270" t="s">
        <v>118</v>
      </c>
      <c r="F79" s="268">
        <v>40</v>
      </c>
      <c r="G79" s="290" t="s">
        <v>178</v>
      </c>
      <c r="H79" s="290">
        <f>C79*2</f>
        <v>80</v>
      </c>
      <c r="I79" s="272">
        <f>H79*0.8</f>
        <v>64</v>
      </c>
      <c r="J79" s="290"/>
      <c r="K79" s="290"/>
      <c r="L79" s="290" t="s">
        <v>262</v>
      </c>
      <c r="M79" s="290">
        <v>1</v>
      </c>
      <c r="N79" s="278">
        <v>700</v>
      </c>
      <c r="O79" s="278">
        <f>M79*N79</f>
        <v>700</v>
      </c>
      <c r="P79" s="290" t="s">
        <v>263</v>
      </c>
      <c r="Q79" s="272">
        <f>I79</f>
        <v>64</v>
      </c>
      <c r="R79" s="278">
        <v>35</v>
      </c>
      <c r="S79" s="278">
        <f>R79*Q79</f>
        <v>2240</v>
      </c>
      <c r="T79" s="278">
        <f>O79+S79</f>
        <v>2940</v>
      </c>
      <c r="U79" s="278">
        <f>SUM(T79:T86)</f>
        <v>11816</v>
      </c>
      <c r="V79" s="121" t="s">
        <v>179</v>
      </c>
      <c r="W79" s="151">
        <v>913311124</v>
      </c>
      <c r="X79" s="122" t="s">
        <v>180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ht="15" customHeight="1">
      <c r="A80" s="266"/>
      <c r="B80" s="287"/>
      <c r="C80" s="269"/>
      <c r="D80" s="269"/>
      <c r="E80" s="269"/>
      <c r="F80" s="269"/>
      <c r="G80" s="287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87"/>
      <c r="V80" s="121" t="s">
        <v>268</v>
      </c>
      <c r="W80" s="151">
        <v>979914401</v>
      </c>
      <c r="X80" s="122" t="s">
        <v>269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ht="15" customHeight="1">
      <c r="A81" s="266"/>
      <c r="B81" s="287"/>
      <c r="C81" s="268">
        <v>40</v>
      </c>
      <c r="D81" s="268" t="s">
        <v>183</v>
      </c>
      <c r="E81" s="271" t="s">
        <v>120</v>
      </c>
      <c r="F81" s="268">
        <v>41</v>
      </c>
      <c r="G81" s="287"/>
      <c r="H81" s="290">
        <f>C81*2</f>
        <v>80</v>
      </c>
      <c r="I81" s="272">
        <f>H81*0.8</f>
        <v>64</v>
      </c>
      <c r="J81" s="290"/>
      <c r="K81" s="290"/>
      <c r="L81" s="290" t="s">
        <v>262</v>
      </c>
      <c r="M81" s="290">
        <v>1</v>
      </c>
      <c r="N81" s="278">
        <v>700</v>
      </c>
      <c r="O81" s="278">
        <f>M81*N81</f>
        <v>700</v>
      </c>
      <c r="P81" s="290" t="s">
        <v>263</v>
      </c>
      <c r="Q81" s="272">
        <f>I81</f>
        <v>64</v>
      </c>
      <c r="R81" s="278">
        <v>35</v>
      </c>
      <c r="S81" s="278">
        <f>R81*Q81</f>
        <v>2240</v>
      </c>
      <c r="T81" s="278">
        <f>O81+S81</f>
        <v>2940</v>
      </c>
      <c r="U81" s="287"/>
      <c r="V81" s="121" t="s">
        <v>179</v>
      </c>
      <c r="W81" s="151">
        <v>913311124</v>
      </c>
      <c r="X81" s="122" t="s">
        <v>180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15" customHeight="1">
      <c r="A82" s="266"/>
      <c r="B82" s="287"/>
      <c r="C82" s="269"/>
      <c r="D82" s="269"/>
      <c r="E82" s="269"/>
      <c r="F82" s="269"/>
      <c r="G82" s="287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87"/>
      <c r="V82" s="121" t="s">
        <v>268</v>
      </c>
      <c r="W82" s="151">
        <v>979914401</v>
      </c>
      <c r="X82" s="122" t="s">
        <v>269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ht="15" customHeight="1">
      <c r="A83" s="266"/>
      <c r="B83" s="287"/>
      <c r="C83" s="268">
        <v>37</v>
      </c>
      <c r="D83" s="268" t="s">
        <v>184</v>
      </c>
      <c r="E83" s="271" t="s">
        <v>165</v>
      </c>
      <c r="F83" s="268">
        <v>42</v>
      </c>
      <c r="G83" s="287"/>
      <c r="H83" s="290">
        <f>C83*2</f>
        <v>74</v>
      </c>
      <c r="I83" s="272">
        <f>H83*0.8</f>
        <v>59.2</v>
      </c>
      <c r="J83" s="290"/>
      <c r="K83" s="290"/>
      <c r="L83" s="290" t="s">
        <v>262</v>
      </c>
      <c r="M83" s="314">
        <v>1</v>
      </c>
      <c r="N83" s="278">
        <v>700</v>
      </c>
      <c r="O83" s="278">
        <f>M83*N83</f>
        <v>700</v>
      </c>
      <c r="P83" s="290" t="s">
        <v>263</v>
      </c>
      <c r="Q83" s="272">
        <f>I83</f>
        <v>59.2</v>
      </c>
      <c r="R83" s="278">
        <v>35</v>
      </c>
      <c r="S83" s="278">
        <f>R83*Q83</f>
        <v>2072</v>
      </c>
      <c r="T83" s="278">
        <f>O83+S83</f>
        <v>2772</v>
      </c>
      <c r="U83" s="287"/>
      <c r="V83" s="121" t="s">
        <v>179</v>
      </c>
      <c r="W83" s="151">
        <v>913311124</v>
      </c>
      <c r="X83" s="122" t="s">
        <v>180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ht="15" customHeight="1">
      <c r="A84" s="266"/>
      <c r="B84" s="287"/>
      <c r="C84" s="269"/>
      <c r="D84" s="269"/>
      <c r="E84" s="269"/>
      <c r="F84" s="269"/>
      <c r="G84" s="287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87"/>
      <c r="V84" s="121" t="s">
        <v>268</v>
      </c>
      <c r="W84" s="151">
        <v>979914401</v>
      </c>
      <c r="X84" s="122" t="s">
        <v>269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ht="15" customHeight="1">
      <c r="A85" s="266"/>
      <c r="B85" s="287"/>
      <c r="C85" s="268">
        <v>44</v>
      </c>
      <c r="D85" s="268" t="s">
        <v>185</v>
      </c>
      <c r="E85" s="271" t="s">
        <v>167</v>
      </c>
      <c r="F85" s="268">
        <v>43</v>
      </c>
      <c r="G85" s="287"/>
      <c r="H85" s="290">
        <f>C85*2</f>
        <v>88</v>
      </c>
      <c r="I85" s="272">
        <f>H85*0.8</f>
        <v>70.400000000000006</v>
      </c>
      <c r="J85" s="290"/>
      <c r="K85" s="290"/>
      <c r="L85" s="290" t="s">
        <v>262</v>
      </c>
      <c r="M85" s="290">
        <v>1</v>
      </c>
      <c r="N85" s="278">
        <v>700</v>
      </c>
      <c r="O85" s="278">
        <f>M85*N85</f>
        <v>700</v>
      </c>
      <c r="P85" s="290" t="s">
        <v>263</v>
      </c>
      <c r="Q85" s="272">
        <f>I85</f>
        <v>70.400000000000006</v>
      </c>
      <c r="R85" s="278">
        <v>35</v>
      </c>
      <c r="S85" s="278">
        <f>R85*Q85</f>
        <v>2464</v>
      </c>
      <c r="T85" s="278">
        <f>O85+S85</f>
        <v>3164</v>
      </c>
      <c r="U85" s="287"/>
      <c r="V85" s="273" t="s">
        <v>170</v>
      </c>
      <c r="W85" s="268">
        <v>962611719</v>
      </c>
      <c r="X85" s="275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ht="15" customHeight="1">
      <c r="A86" s="266"/>
      <c r="B86" s="269"/>
      <c r="C86" s="269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74"/>
      <c r="W86" s="269"/>
      <c r="X86" s="269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ht="15" customHeight="1">
      <c r="A87" s="306">
        <v>21</v>
      </c>
      <c r="B87" s="279" t="s">
        <v>186</v>
      </c>
      <c r="C87" s="279">
        <v>41</v>
      </c>
      <c r="D87" s="279" t="s">
        <v>183</v>
      </c>
      <c r="E87" s="288" t="s">
        <v>120</v>
      </c>
      <c r="F87" s="279">
        <v>3</v>
      </c>
      <c r="G87" s="291" t="s">
        <v>186</v>
      </c>
      <c r="H87" s="291">
        <f>C87*2</f>
        <v>82</v>
      </c>
      <c r="I87" s="276">
        <f>H87*0.8</f>
        <v>65.600000000000009</v>
      </c>
      <c r="J87" s="291"/>
      <c r="K87" s="291"/>
      <c r="L87" s="290" t="s">
        <v>262</v>
      </c>
      <c r="M87" s="290">
        <v>1</v>
      </c>
      <c r="N87" s="277">
        <v>1000</v>
      </c>
      <c r="O87" s="277">
        <f>M87*N87</f>
        <v>1000</v>
      </c>
      <c r="P87" s="291" t="s">
        <v>263</v>
      </c>
      <c r="Q87" s="276">
        <f>I87</f>
        <v>65.600000000000009</v>
      </c>
      <c r="R87" s="277">
        <v>35</v>
      </c>
      <c r="S87" s="277">
        <f>R87*Q87</f>
        <v>2296.0000000000005</v>
      </c>
      <c r="T87" s="277">
        <f>O87+S87</f>
        <v>3296.0000000000005</v>
      </c>
      <c r="U87" s="277">
        <f>SUM(T87:T92)</f>
        <v>9888</v>
      </c>
      <c r="V87" s="144" t="s">
        <v>188</v>
      </c>
      <c r="W87" s="152">
        <v>966629090</v>
      </c>
      <c r="X87" s="142" t="s">
        <v>189</v>
      </c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</row>
    <row r="88" spans="1:43" ht="15" customHeight="1">
      <c r="A88" s="307"/>
      <c r="B88" s="287"/>
      <c r="C88" s="269"/>
      <c r="D88" s="269"/>
      <c r="E88" s="269"/>
      <c r="F88" s="269"/>
      <c r="G88" s="287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87"/>
      <c r="V88" s="145" t="s">
        <v>193</v>
      </c>
      <c r="W88" s="152">
        <v>966932688</v>
      </c>
      <c r="X88" s="142" t="s">
        <v>194</v>
      </c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</row>
    <row r="89" spans="1:43" ht="15" customHeight="1">
      <c r="A89" s="307"/>
      <c r="B89" s="287"/>
      <c r="C89" s="279">
        <v>40</v>
      </c>
      <c r="D89" s="279" t="s">
        <v>192</v>
      </c>
      <c r="E89" s="288" t="s">
        <v>165</v>
      </c>
      <c r="F89" s="279">
        <v>4</v>
      </c>
      <c r="G89" s="287"/>
      <c r="H89" s="291">
        <f>C89*2</f>
        <v>80</v>
      </c>
      <c r="I89" s="276">
        <f>H89*0.8</f>
        <v>64</v>
      </c>
      <c r="J89" s="291"/>
      <c r="K89" s="291"/>
      <c r="L89" s="290" t="s">
        <v>262</v>
      </c>
      <c r="M89" s="291">
        <v>1</v>
      </c>
      <c r="N89" s="277">
        <v>1000</v>
      </c>
      <c r="O89" s="277">
        <f>M89*N89</f>
        <v>1000</v>
      </c>
      <c r="P89" s="291" t="s">
        <v>263</v>
      </c>
      <c r="Q89" s="276">
        <f>I89</f>
        <v>64</v>
      </c>
      <c r="R89" s="277">
        <v>35</v>
      </c>
      <c r="S89" s="277">
        <f>R89*Q89</f>
        <v>2240</v>
      </c>
      <c r="T89" s="277">
        <f>O89+S89</f>
        <v>3240</v>
      </c>
      <c r="U89" s="287"/>
      <c r="V89" s="144" t="s">
        <v>188</v>
      </c>
      <c r="W89" s="152">
        <v>966629090</v>
      </c>
      <c r="X89" s="142" t="s">
        <v>189</v>
      </c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</row>
    <row r="90" spans="1:43" ht="15" customHeight="1">
      <c r="A90" s="307"/>
      <c r="B90" s="287"/>
      <c r="C90" s="269"/>
      <c r="D90" s="269"/>
      <c r="E90" s="269"/>
      <c r="F90" s="269"/>
      <c r="G90" s="287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87"/>
      <c r="V90" s="153"/>
      <c r="W90" s="152"/>
      <c r="X90" s="142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</row>
    <row r="91" spans="1:43" ht="15" customHeight="1">
      <c r="A91" s="307"/>
      <c r="B91" s="287"/>
      <c r="C91" s="279">
        <v>42</v>
      </c>
      <c r="D91" s="279" t="s">
        <v>195</v>
      </c>
      <c r="E91" s="288" t="s">
        <v>167</v>
      </c>
      <c r="F91" s="279">
        <v>5</v>
      </c>
      <c r="G91" s="287"/>
      <c r="H91" s="291">
        <f>C91*2</f>
        <v>84</v>
      </c>
      <c r="I91" s="276">
        <f>H91*0.8</f>
        <v>67.2</v>
      </c>
      <c r="J91" s="291"/>
      <c r="K91" s="291"/>
      <c r="L91" s="290" t="s">
        <v>262</v>
      </c>
      <c r="M91" s="290">
        <v>1</v>
      </c>
      <c r="N91" s="277">
        <v>1000</v>
      </c>
      <c r="O91" s="277">
        <f>M91*N91</f>
        <v>1000</v>
      </c>
      <c r="P91" s="291" t="s">
        <v>263</v>
      </c>
      <c r="Q91" s="276">
        <f>I91</f>
        <v>67.2</v>
      </c>
      <c r="R91" s="277">
        <v>35</v>
      </c>
      <c r="S91" s="277">
        <f>R91*Q91</f>
        <v>2352</v>
      </c>
      <c r="T91" s="277">
        <f>O91+S91</f>
        <v>3352</v>
      </c>
      <c r="U91" s="287"/>
      <c r="V91" s="144" t="s">
        <v>188</v>
      </c>
      <c r="W91" s="152">
        <v>966629090</v>
      </c>
      <c r="X91" s="142" t="s">
        <v>189</v>
      </c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</row>
    <row r="92" spans="1:43" ht="15" customHeight="1">
      <c r="A92" s="308"/>
      <c r="B92" s="269"/>
      <c r="C92" s="269"/>
      <c r="D92" s="269"/>
      <c r="E92" s="269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153"/>
      <c r="W92" s="152"/>
      <c r="X92" s="142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</row>
    <row r="93" spans="1:43" ht="15.75" customHeight="1">
      <c r="A93" s="267">
        <v>22</v>
      </c>
      <c r="B93" s="268" t="s">
        <v>196</v>
      </c>
      <c r="C93" s="303">
        <v>34</v>
      </c>
      <c r="D93" s="303" t="s">
        <v>71</v>
      </c>
      <c r="E93" s="271" t="s">
        <v>167</v>
      </c>
      <c r="F93" s="268">
        <v>44</v>
      </c>
      <c r="G93" s="290" t="s">
        <v>198</v>
      </c>
      <c r="H93" s="290">
        <f>C93*2</f>
        <v>68</v>
      </c>
      <c r="I93" s="272">
        <f>H93*0.8</f>
        <v>54.400000000000006</v>
      </c>
      <c r="J93" s="290"/>
      <c r="K93" s="290"/>
      <c r="L93" s="290" t="s">
        <v>262</v>
      </c>
      <c r="M93" s="314">
        <v>1</v>
      </c>
      <c r="N93" s="278">
        <v>1700</v>
      </c>
      <c r="O93" s="278">
        <f>M93*N93</f>
        <v>1700</v>
      </c>
      <c r="P93" s="290" t="s">
        <v>263</v>
      </c>
      <c r="Q93" s="272">
        <f>I93</f>
        <v>54.400000000000006</v>
      </c>
      <c r="R93" s="278">
        <v>58</v>
      </c>
      <c r="S93" s="278">
        <f>R93*Q93</f>
        <v>3155.2000000000003</v>
      </c>
      <c r="T93" s="278">
        <f>O93+S93</f>
        <v>4855.2000000000007</v>
      </c>
      <c r="U93" s="337">
        <f>T93</f>
        <v>4855.2000000000007</v>
      </c>
      <c r="V93" s="295" t="s">
        <v>199</v>
      </c>
      <c r="W93" s="290">
        <v>942108355</v>
      </c>
      <c r="X93" s="275" t="s">
        <v>200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ht="15.75" customHeight="1">
      <c r="A94" s="266"/>
      <c r="B94" s="269"/>
      <c r="C94" s="269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74"/>
      <c r="W94" s="269"/>
      <c r="X94" s="269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ht="15" customHeight="1">
      <c r="A95" s="267">
        <v>23</v>
      </c>
      <c r="B95" s="279" t="s">
        <v>203</v>
      </c>
      <c r="C95" s="305">
        <v>34</v>
      </c>
      <c r="D95" s="305" t="s">
        <v>71</v>
      </c>
      <c r="E95" s="288" t="s">
        <v>205</v>
      </c>
      <c r="F95" s="279">
        <v>45</v>
      </c>
      <c r="G95" s="291" t="s">
        <v>203</v>
      </c>
      <c r="H95" s="291">
        <f>C95*2</f>
        <v>68</v>
      </c>
      <c r="I95" s="276">
        <f>H95*0.8</f>
        <v>54.400000000000006</v>
      </c>
      <c r="J95" s="291"/>
      <c r="K95" s="291"/>
      <c r="L95" s="290" t="s">
        <v>262</v>
      </c>
      <c r="M95" s="291">
        <v>1</v>
      </c>
      <c r="N95" s="277">
        <v>1600</v>
      </c>
      <c r="O95" s="277">
        <f>M95*N95</f>
        <v>1600</v>
      </c>
      <c r="P95" s="291" t="s">
        <v>263</v>
      </c>
      <c r="Q95" s="276">
        <f>I95</f>
        <v>54.400000000000006</v>
      </c>
      <c r="R95" s="277">
        <v>45</v>
      </c>
      <c r="S95" s="277">
        <f>R95*Q95</f>
        <v>2448.0000000000005</v>
      </c>
      <c r="T95" s="277">
        <f>O95+S95</f>
        <v>4048.0000000000005</v>
      </c>
      <c r="U95" s="277">
        <f>T95</f>
        <v>4048.0000000000005</v>
      </c>
      <c r="V95" s="283" t="s">
        <v>206</v>
      </c>
      <c r="W95" s="279" t="s">
        <v>207</v>
      </c>
      <c r="X95" s="298" t="s">
        <v>208</v>
      </c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ht="15" customHeight="1">
      <c r="A96" s="266"/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302"/>
      <c r="W96" s="269"/>
      <c r="X96" s="269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ht="22.5" customHeight="1">
      <c r="A97" s="312">
        <v>24</v>
      </c>
      <c r="B97" s="268" t="s">
        <v>209</v>
      </c>
      <c r="C97" s="268">
        <v>29</v>
      </c>
      <c r="D97" s="268" t="s">
        <v>37</v>
      </c>
      <c r="E97" s="271" t="s">
        <v>205</v>
      </c>
      <c r="F97" s="268">
        <v>46</v>
      </c>
      <c r="G97" s="290" t="s">
        <v>209</v>
      </c>
      <c r="H97" s="290">
        <f>C97*2</f>
        <v>58</v>
      </c>
      <c r="I97" s="272">
        <f>H97*0.8</f>
        <v>46.400000000000006</v>
      </c>
      <c r="J97" s="290"/>
      <c r="K97" s="290"/>
      <c r="L97" s="290" t="s">
        <v>262</v>
      </c>
      <c r="M97" s="290">
        <v>1</v>
      </c>
      <c r="N97" s="277">
        <v>1500</v>
      </c>
      <c r="O97" s="277">
        <f>M97*N97</f>
        <v>1500</v>
      </c>
      <c r="P97" s="290" t="s">
        <v>263</v>
      </c>
      <c r="Q97" s="272">
        <f>I97</f>
        <v>46.400000000000006</v>
      </c>
      <c r="R97" s="278">
        <v>55</v>
      </c>
      <c r="S97" s="278">
        <f>R97*Q97</f>
        <v>2552.0000000000005</v>
      </c>
      <c r="T97" s="278">
        <f>O97+S97</f>
        <v>4052.0000000000005</v>
      </c>
      <c r="U97" s="278">
        <f>SUM(T97:T102)</f>
        <v>7312</v>
      </c>
      <c r="V97" s="295" t="s">
        <v>270</v>
      </c>
      <c r="W97" s="295">
        <v>996300973</v>
      </c>
      <c r="X97" s="301" t="s">
        <v>212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ht="29.25" customHeight="1">
      <c r="A98" s="313"/>
      <c r="B98" s="269"/>
      <c r="C98" s="269"/>
      <c r="D98" s="269"/>
      <c r="E98" s="269"/>
      <c r="F98" s="269"/>
      <c r="G98" s="287"/>
      <c r="H98" s="269"/>
      <c r="I98" s="269"/>
      <c r="J98" s="287"/>
      <c r="K98" s="287"/>
      <c r="L98" s="269"/>
      <c r="M98" s="269"/>
      <c r="N98" s="269"/>
      <c r="O98" s="269"/>
      <c r="P98" s="269"/>
      <c r="Q98" s="269"/>
      <c r="R98" s="269"/>
      <c r="S98" s="269"/>
      <c r="T98" s="269"/>
      <c r="U98" s="287"/>
      <c r="V98" s="300"/>
      <c r="W98" s="300"/>
      <c r="X98" s="287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ht="15.75" customHeight="1">
      <c r="A99" s="313"/>
      <c r="B99" s="303" t="s">
        <v>209</v>
      </c>
      <c r="C99" s="303">
        <v>13</v>
      </c>
      <c r="D99" s="268" t="s">
        <v>195</v>
      </c>
      <c r="E99" s="271" t="s">
        <v>214</v>
      </c>
      <c r="F99" s="268">
        <v>47</v>
      </c>
      <c r="G99" s="287"/>
      <c r="H99" s="290">
        <f>(C99+C101)*2</f>
        <v>40</v>
      </c>
      <c r="I99" s="272">
        <f>H99*0.8</f>
        <v>32</v>
      </c>
      <c r="J99" s="287"/>
      <c r="K99" s="287"/>
      <c r="L99" s="314" t="s">
        <v>262</v>
      </c>
      <c r="M99" s="314">
        <v>1</v>
      </c>
      <c r="N99" s="277">
        <v>1500</v>
      </c>
      <c r="O99" s="277">
        <f>M99*N99</f>
        <v>1500</v>
      </c>
      <c r="P99" s="309" t="s">
        <v>263</v>
      </c>
      <c r="Q99" s="336">
        <f>I99</f>
        <v>32</v>
      </c>
      <c r="R99" s="337">
        <v>55</v>
      </c>
      <c r="S99" s="335">
        <f>R99*Q99</f>
        <v>1760</v>
      </c>
      <c r="T99" s="337">
        <f>O99+S99</f>
        <v>3260</v>
      </c>
      <c r="U99" s="287"/>
      <c r="V99" s="300"/>
      <c r="W99" s="300"/>
      <c r="X99" s="287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ht="15.75" customHeight="1">
      <c r="A100" s="311"/>
      <c r="B100" s="269"/>
      <c r="C100" s="269"/>
      <c r="D100" s="269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300"/>
      <c r="W100" s="300"/>
      <c r="X100" s="287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ht="15.75" customHeight="1">
      <c r="A101" s="310">
        <v>25</v>
      </c>
      <c r="B101" s="303" t="s">
        <v>217</v>
      </c>
      <c r="C101" s="303">
        <v>7</v>
      </c>
      <c r="D101" s="268" t="s">
        <v>71</v>
      </c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300"/>
      <c r="W101" s="300"/>
      <c r="X101" s="287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ht="15.75" customHeight="1">
      <c r="A102" s="311"/>
      <c r="B102" s="269"/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74"/>
      <c r="W102" s="274"/>
      <c r="X102" s="269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ht="15.75" customHeight="1">
      <c r="A103" s="2"/>
      <c r="B103" s="87"/>
      <c r="C103" s="88">
        <f>SUM(C6:C102)</f>
        <v>1691</v>
      </c>
      <c r="D103" s="89" t="s">
        <v>221</v>
      </c>
      <c r="E103" s="90"/>
      <c r="F103" s="157">
        <v>47</v>
      </c>
      <c r="G103" s="90"/>
      <c r="H103" s="158">
        <f>SUM(H97:H102)</f>
        <v>98</v>
      </c>
      <c r="I103" s="158">
        <f>SUM(I6:I102)</f>
        <v>2719.3</v>
      </c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178">
        <f>SUM(U6:U102)</f>
        <v>180989.5</v>
      </c>
      <c r="V103" s="4"/>
      <c r="W103" s="2"/>
      <c r="X103" s="4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ht="15.75" customHeight="1">
      <c r="A104" s="2"/>
      <c r="B104" s="2" t="s">
        <v>271</v>
      </c>
      <c r="C104" s="2"/>
      <c r="D104" s="2"/>
      <c r="E104" s="3"/>
      <c r="F104" s="3" t="s">
        <v>272</v>
      </c>
      <c r="G104" s="3"/>
      <c r="H104" s="4"/>
      <c r="I104" s="160" t="s">
        <v>273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4"/>
      <c r="W104" s="2"/>
      <c r="X104" s="4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ht="15.75" customHeight="1">
      <c r="A105" s="2"/>
      <c r="B105" s="2"/>
      <c r="C105" s="2"/>
      <c r="D105" s="2"/>
      <c r="E105" s="3"/>
      <c r="F105" s="3"/>
      <c r="G105" s="3"/>
      <c r="H105" s="4">
        <f>C103*2</f>
        <v>3382</v>
      </c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4"/>
      <c r="W105" s="2"/>
      <c r="X105" s="4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ht="15.75" customHeight="1">
      <c r="A106" s="2"/>
      <c r="B106" s="2"/>
      <c r="C106" s="2"/>
      <c r="D106" s="2"/>
      <c r="E106" s="3"/>
      <c r="F106" s="3"/>
      <c r="G106" s="3"/>
      <c r="H106" s="161"/>
      <c r="I106" s="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4"/>
      <c r="W106" s="2"/>
      <c r="X106" s="4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ht="15.75" customHeight="1">
      <c r="A107" s="97"/>
      <c r="B107" s="97"/>
      <c r="C107" s="162" t="s">
        <v>106</v>
      </c>
      <c r="D107" s="103"/>
      <c r="E107" s="103"/>
      <c r="F107" s="97"/>
      <c r="G107" s="163"/>
      <c r="H107" s="97"/>
      <c r="I107" s="103"/>
      <c r="J107" s="103"/>
      <c r="K107" s="103"/>
      <c r="L107" s="103"/>
      <c r="M107" s="103"/>
      <c r="N107" s="103"/>
      <c r="O107" s="103"/>
      <c r="P107" s="164"/>
      <c r="Q107" s="103"/>
      <c r="R107" s="103"/>
      <c r="S107" s="103"/>
      <c r="T107" s="103"/>
      <c r="U107" s="103"/>
      <c r="V107" s="103"/>
      <c r="W107" s="97"/>
      <c r="X107" s="97"/>
      <c r="Y107" s="97"/>
      <c r="Z107" s="97"/>
      <c r="AA107" s="97"/>
      <c r="AB107" s="97"/>
      <c r="AC107" s="103"/>
      <c r="AD107" s="103"/>
      <c r="AE107" s="103"/>
      <c r="AF107" s="103"/>
      <c r="AG107" s="97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</row>
    <row r="108" spans="1:43" ht="15.75" customHeight="1">
      <c r="A108" s="97"/>
      <c r="B108" s="97"/>
      <c r="C108" s="97" t="s">
        <v>26</v>
      </c>
      <c r="D108" s="97" t="s">
        <v>223</v>
      </c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8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</row>
    <row r="109" spans="1:43" ht="15.75" customHeight="1">
      <c r="A109" s="97"/>
      <c r="B109" s="97"/>
      <c r="C109" s="97" t="s">
        <v>166</v>
      </c>
      <c r="D109" s="97" t="s">
        <v>224</v>
      </c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8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</row>
    <row r="110" spans="1:43" ht="8.25" customHeight="1">
      <c r="A110" s="97"/>
      <c r="B110" s="97"/>
      <c r="C110" s="97"/>
      <c r="D110" s="103"/>
      <c r="E110" s="103"/>
      <c r="F110" s="97"/>
      <c r="G110" s="163"/>
      <c r="H110" s="97"/>
      <c r="I110" s="103"/>
      <c r="J110" s="103"/>
      <c r="K110" s="103"/>
      <c r="L110" s="103"/>
      <c r="M110" s="103"/>
      <c r="N110" s="103"/>
      <c r="O110" s="103"/>
      <c r="P110" s="164"/>
      <c r="Q110" s="103"/>
      <c r="R110" s="103"/>
      <c r="S110" s="103"/>
      <c r="T110" s="103"/>
      <c r="U110" s="103"/>
      <c r="V110" s="103"/>
      <c r="W110" s="97"/>
      <c r="X110" s="97"/>
      <c r="Y110" s="97"/>
      <c r="Z110" s="97"/>
      <c r="AA110" s="97"/>
      <c r="AB110" s="97"/>
      <c r="AC110" s="103"/>
      <c r="AD110" s="103"/>
      <c r="AE110" s="103"/>
      <c r="AF110" s="103"/>
      <c r="AG110" s="97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</row>
    <row r="111" spans="1:43" ht="15.75" customHeight="1">
      <c r="A111" s="97"/>
      <c r="B111" s="97"/>
      <c r="C111" s="162" t="s">
        <v>52</v>
      </c>
      <c r="D111" s="103"/>
      <c r="E111" s="103"/>
      <c r="F111" s="97"/>
      <c r="G111" s="163"/>
      <c r="H111" s="97"/>
      <c r="I111" s="103"/>
      <c r="J111" s="103"/>
      <c r="K111" s="103"/>
      <c r="L111" s="103"/>
      <c r="M111" s="103"/>
      <c r="N111" s="103"/>
      <c r="O111" s="103"/>
      <c r="P111" s="164"/>
      <c r="Q111" s="103"/>
      <c r="R111" s="103"/>
      <c r="S111" s="103"/>
      <c r="T111" s="103"/>
      <c r="U111" s="103"/>
      <c r="V111" s="103"/>
      <c r="W111" s="97"/>
      <c r="X111" s="97"/>
      <c r="Y111" s="97"/>
      <c r="Z111" s="97"/>
      <c r="AA111" s="97"/>
      <c r="AB111" s="97"/>
      <c r="AC111" s="103"/>
      <c r="AD111" s="103"/>
      <c r="AE111" s="103"/>
      <c r="AF111" s="103"/>
      <c r="AG111" s="97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</row>
    <row r="112" spans="1:43" ht="15.75" customHeight="1">
      <c r="A112" s="97"/>
      <c r="B112" s="97"/>
      <c r="C112" s="97" t="s">
        <v>53</v>
      </c>
      <c r="D112" s="97" t="s">
        <v>225</v>
      </c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8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</row>
    <row r="113" spans="1:43" ht="15.75" customHeight="1">
      <c r="A113" s="97"/>
      <c r="B113" s="97"/>
      <c r="C113" s="97" t="s">
        <v>226</v>
      </c>
      <c r="D113" s="97" t="s">
        <v>227</v>
      </c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8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</row>
    <row r="114" spans="1:43" ht="8.25" customHeight="1">
      <c r="A114" s="97"/>
      <c r="B114" s="97"/>
      <c r="C114" s="97"/>
      <c r="D114" s="103"/>
      <c r="E114" s="103"/>
      <c r="F114" s="97"/>
      <c r="G114" s="163"/>
      <c r="H114" s="97"/>
      <c r="I114" s="103"/>
      <c r="J114" s="103"/>
      <c r="K114" s="103"/>
      <c r="L114" s="103"/>
      <c r="M114" s="103"/>
      <c r="N114" s="103"/>
      <c r="O114" s="103"/>
      <c r="P114" s="164"/>
      <c r="Q114" s="103"/>
      <c r="R114" s="103"/>
      <c r="S114" s="103"/>
      <c r="T114" s="103"/>
      <c r="U114" s="103"/>
      <c r="V114" s="103"/>
      <c r="W114" s="97"/>
      <c r="X114" s="97"/>
      <c r="Y114" s="97"/>
      <c r="Z114" s="97"/>
      <c r="AA114" s="97"/>
      <c r="AB114" s="97"/>
      <c r="AC114" s="103"/>
      <c r="AD114" s="103"/>
      <c r="AE114" s="103"/>
      <c r="AF114" s="103"/>
      <c r="AG114" s="97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</row>
    <row r="115" spans="1:43" ht="15.75" customHeight="1">
      <c r="A115" s="97"/>
      <c r="B115" s="97"/>
      <c r="C115" s="162" t="s">
        <v>228</v>
      </c>
      <c r="D115" s="162"/>
      <c r="E115" s="103"/>
      <c r="F115" s="97"/>
      <c r="G115" s="163"/>
      <c r="H115" s="97"/>
      <c r="I115" s="103"/>
      <c r="J115" s="103"/>
      <c r="K115" s="103"/>
      <c r="L115" s="103"/>
      <c r="M115" s="103"/>
      <c r="N115" s="103"/>
      <c r="O115" s="103"/>
      <c r="P115" s="164"/>
      <c r="Q115" s="103"/>
      <c r="R115" s="103"/>
      <c r="S115" s="103"/>
      <c r="T115" s="103"/>
      <c r="U115" s="103"/>
      <c r="V115" s="103"/>
      <c r="W115" s="97"/>
      <c r="X115" s="97"/>
      <c r="Y115" s="97"/>
      <c r="Z115" s="97"/>
      <c r="AA115" s="97"/>
      <c r="AB115" s="97"/>
      <c r="AC115" s="103"/>
      <c r="AD115" s="103"/>
      <c r="AE115" s="103"/>
      <c r="AF115" s="103"/>
      <c r="AG115" s="97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</row>
    <row r="116" spans="1:43" ht="15.75" customHeight="1">
      <c r="A116" s="97"/>
      <c r="B116" s="97"/>
      <c r="C116" s="97" t="s">
        <v>26</v>
      </c>
      <c r="D116" s="167" t="s">
        <v>229</v>
      </c>
      <c r="E116" s="103"/>
      <c r="F116" s="97"/>
      <c r="G116" s="163"/>
      <c r="H116" s="97"/>
      <c r="I116" s="103"/>
      <c r="J116" s="103"/>
      <c r="K116" s="103"/>
      <c r="L116" s="103"/>
      <c r="M116" s="103"/>
      <c r="N116" s="103"/>
      <c r="O116" s="103"/>
      <c r="P116" s="164"/>
      <c r="Q116" s="103"/>
      <c r="R116" s="103"/>
      <c r="S116" s="103"/>
      <c r="T116" s="103"/>
      <c r="U116" s="103"/>
      <c r="V116" s="103"/>
      <c r="W116" s="97"/>
      <c r="X116" s="97"/>
      <c r="Y116" s="97"/>
      <c r="Z116" s="97"/>
      <c r="AA116" s="97"/>
      <c r="AB116" s="97"/>
      <c r="AC116" s="103"/>
      <c r="AD116" s="103"/>
      <c r="AE116" s="103"/>
      <c r="AF116" s="103"/>
      <c r="AG116" s="97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</row>
    <row r="117" spans="1:43" ht="15.75" customHeight="1">
      <c r="A117" s="97"/>
      <c r="B117" s="97"/>
      <c r="C117" s="97" t="s">
        <v>166</v>
      </c>
      <c r="D117" s="97" t="s">
        <v>230</v>
      </c>
      <c r="E117" s="103"/>
      <c r="F117" s="97"/>
      <c r="G117" s="163"/>
      <c r="H117" s="97"/>
      <c r="I117" s="103"/>
      <c r="J117" s="103"/>
      <c r="K117" s="103"/>
      <c r="L117" s="103"/>
      <c r="M117" s="103"/>
      <c r="N117" s="103"/>
      <c r="O117" s="103"/>
      <c r="P117" s="164"/>
      <c r="Q117" s="103"/>
      <c r="R117" s="103"/>
      <c r="S117" s="103"/>
      <c r="T117" s="103"/>
      <c r="U117" s="103"/>
      <c r="V117" s="103"/>
      <c r="W117" s="97"/>
      <c r="X117" s="97"/>
      <c r="Y117" s="97"/>
      <c r="Z117" s="97"/>
      <c r="AA117" s="97"/>
      <c r="AB117" s="97"/>
      <c r="AC117" s="103"/>
      <c r="AD117" s="103"/>
      <c r="AE117" s="103"/>
      <c r="AF117" s="103"/>
      <c r="AG117" s="97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</row>
    <row r="118" spans="1:43" ht="9" customHeight="1">
      <c r="A118" s="97"/>
      <c r="B118" s="97"/>
      <c r="C118" s="97"/>
      <c r="D118" s="103"/>
      <c r="E118" s="103"/>
      <c r="F118" s="97"/>
      <c r="G118" s="163"/>
      <c r="H118" s="97"/>
      <c r="I118" s="103"/>
      <c r="J118" s="103"/>
      <c r="K118" s="103"/>
      <c r="L118" s="103"/>
      <c r="M118" s="103"/>
      <c r="N118" s="103"/>
      <c r="O118" s="103"/>
      <c r="P118" s="164"/>
      <c r="Q118" s="103"/>
      <c r="R118" s="103"/>
      <c r="S118" s="103"/>
      <c r="T118" s="103"/>
      <c r="U118" s="103"/>
      <c r="V118" s="103"/>
      <c r="W118" s="97"/>
      <c r="X118" s="97"/>
      <c r="Y118" s="97"/>
      <c r="Z118" s="97"/>
      <c r="AA118" s="97"/>
      <c r="AB118" s="97"/>
      <c r="AC118" s="103"/>
      <c r="AD118" s="103"/>
      <c r="AE118" s="103"/>
      <c r="AF118" s="103"/>
      <c r="AG118" s="97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</row>
    <row r="119" spans="1:43" ht="15.75" customHeight="1">
      <c r="A119" s="97"/>
      <c r="B119" s="97"/>
      <c r="C119" s="162" t="s">
        <v>186</v>
      </c>
      <c r="D119" s="103"/>
      <c r="E119" s="103"/>
      <c r="F119" s="97"/>
      <c r="G119" s="163"/>
      <c r="H119" s="97"/>
      <c r="I119" s="103"/>
      <c r="J119" s="103"/>
      <c r="K119" s="103"/>
      <c r="L119" s="103"/>
      <c r="M119" s="103"/>
      <c r="N119" s="103"/>
      <c r="O119" s="103"/>
      <c r="P119" s="164"/>
      <c r="Q119" s="103"/>
      <c r="R119" s="103"/>
      <c r="S119" s="103"/>
      <c r="T119" s="103"/>
      <c r="U119" s="103"/>
      <c r="V119" s="103"/>
      <c r="W119" s="97"/>
      <c r="X119" s="97"/>
      <c r="Y119" s="97"/>
      <c r="Z119" s="97"/>
      <c r="AA119" s="97"/>
      <c r="AB119" s="97"/>
      <c r="AC119" s="103"/>
      <c r="AD119" s="103"/>
      <c r="AE119" s="103"/>
      <c r="AF119" s="103"/>
      <c r="AG119" s="97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</row>
    <row r="120" spans="1:43" ht="15.75" customHeight="1">
      <c r="A120" s="97"/>
      <c r="B120" s="97"/>
      <c r="C120" s="97" t="s">
        <v>183</v>
      </c>
      <c r="D120" s="97" t="s">
        <v>231</v>
      </c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8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</row>
    <row r="121" spans="1:43" ht="15.75" customHeight="1">
      <c r="A121" s="97"/>
      <c r="B121" s="97"/>
      <c r="C121" s="97" t="s">
        <v>232</v>
      </c>
      <c r="D121" s="103" t="s">
        <v>233</v>
      </c>
      <c r="E121" s="103"/>
      <c r="F121" s="97"/>
      <c r="G121" s="163"/>
      <c r="H121" s="97"/>
      <c r="I121" s="103"/>
      <c r="J121" s="103"/>
      <c r="K121" s="103"/>
      <c r="L121" s="103"/>
      <c r="M121" s="103"/>
      <c r="N121" s="103"/>
      <c r="O121" s="103"/>
      <c r="P121" s="164"/>
      <c r="Q121" s="103"/>
      <c r="R121" s="103"/>
      <c r="S121" s="103"/>
      <c r="T121" s="103"/>
      <c r="U121" s="103"/>
      <c r="V121" s="103"/>
      <c r="W121" s="97"/>
      <c r="X121" s="97"/>
      <c r="Y121" s="97"/>
      <c r="Z121" s="97"/>
      <c r="AA121" s="97"/>
      <c r="AB121" s="97"/>
      <c r="AC121" s="103"/>
      <c r="AD121" s="103"/>
      <c r="AE121" s="103"/>
      <c r="AF121" s="103"/>
      <c r="AG121" s="97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</row>
    <row r="122" spans="1:43" ht="15.75" customHeight="1">
      <c r="A122" s="97"/>
      <c r="B122" s="97"/>
      <c r="C122" s="97"/>
      <c r="D122" s="103"/>
      <c r="E122" s="103"/>
      <c r="F122" s="97"/>
      <c r="G122" s="163"/>
      <c r="H122" s="97"/>
      <c r="I122" s="103"/>
      <c r="J122" s="103"/>
      <c r="K122" s="103"/>
      <c r="L122" s="103"/>
      <c r="M122" s="103"/>
      <c r="N122" s="103"/>
      <c r="O122" s="103"/>
      <c r="P122" s="164"/>
      <c r="Q122" s="103"/>
      <c r="R122" s="103"/>
      <c r="S122" s="103"/>
      <c r="T122" s="103"/>
      <c r="U122" s="103"/>
      <c r="V122" s="103"/>
      <c r="W122" s="97"/>
      <c r="X122" s="97"/>
      <c r="Y122" s="97"/>
      <c r="Z122" s="97"/>
      <c r="AA122" s="97"/>
      <c r="AB122" s="97"/>
      <c r="AC122" s="103"/>
      <c r="AD122" s="103"/>
      <c r="AE122" s="103"/>
      <c r="AF122" s="103"/>
      <c r="AG122" s="97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</row>
    <row r="123" spans="1:43" ht="15.75" customHeight="1">
      <c r="A123" s="97"/>
      <c r="B123" s="97"/>
      <c r="C123" s="162" t="s">
        <v>176</v>
      </c>
      <c r="D123" s="103"/>
      <c r="E123" s="103"/>
      <c r="F123" s="97"/>
      <c r="G123" s="163"/>
      <c r="H123" s="97"/>
      <c r="I123" s="103"/>
      <c r="J123" s="103"/>
      <c r="K123" s="103"/>
      <c r="L123" s="103"/>
      <c r="M123" s="103"/>
      <c r="N123" s="103"/>
      <c r="O123" s="103"/>
      <c r="P123" s="164"/>
      <c r="Q123" s="103"/>
      <c r="R123" s="103"/>
      <c r="S123" s="103"/>
      <c r="T123" s="103"/>
      <c r="U123" s="103"/>
      <c r="V123" s="103"/>
      <c r="W123" s="97"/>
      <c r="X123" s="97"/>
      <c r="Y123" s="97"/>
      <c r="Z123" s="97"/>
      <c r="AA123" s="97"/>
      <c r="AB123" s="97"/>
      <c r="AC123" s="103"/>
      <c r="AD123" s="103"/>
      <c r="AE123" s="103"/>
      <c r="AF123" s="103"/>
      <c r="AG123" s="97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</row>
    <row r="124" spans="1:43" ht="15.75" customHeight="1">
      <c r="A124" s="97"/>
      <c r="B124" s="97"/>
      <c r="C124" s="97" t="s">
        <v>26</v>
      </c>
      <c r="D124" s="97" t="s">
        <v>234</v>
      </c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8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</row>
    <row r="125" spans="1:43" ht="15.75" customHeight="1">
      <c r="A125" s="97"/>
      <c r="B125" s="97"/>
      <c r="C125" s="97" t="s">
        <v>166</v>
      </c>
      <c r="D125" s="97" t="s">
        <v>235</v>
      </c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8"/>
      <c r="Q125" s="102"/>
      <c r="R125" s="102"/>
      <c r="S125" s="102"/>
      <c r="T125" s="102"/>
      <c r="U125" s="102"/>
      <c r="V125" s="102"/>
      <c r="W125" s="102"/>
      <c r="X125" s="102"/>
      <c r="Y125" s="102"/>
      <c r="Z125" s="97"/>
      <c r="AA125" s="97"/>
      <c r="AB125" s="97"/>
      <c r="AC125" s="103"/>
      <c r="AD125" s="103"/>
      <c r="AE125" s="103"/>
      <c r="AF125" s="103"/>
      <c r="AG125" s="97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</row>
    <row r="126" spans="1:43" ht="15.75" customHeight="1">
      <c r="A126" s="97"/>
      <c r="B126" s="97"/>
      <c r="C126" s="97" t="s">
        <v>183</v>
      </c>
      <c r="D126" s="97" t="s">
        <v>236</v>
      </c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8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</row>
    <row r="127" spans="1:43" ht="15.75" customHeight="1">
      <c r="A127" s="97"/>
      <c r="B127" s="97"/>
      <c r="C127" s="97" t="s">
        <v>232</v>
      </c>
      <c r="D127" s="97" t="s">
        <v>237</v>
      </c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8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</row>
    <row r="128" spans="1:43" ht="15.75" customHeight="1">
      <c r="A128" s="97"/>
      <c r="B128" s="97"/>
      <c r="C128" s="97"/>
      <c r="D128" s="103"/>
      <c r="E128" s="103"/>
      <c r="F128" s="97"/>
      <c r="G128" s="163"/>
      <c r="H128" s="97"/>
      <c r="I128" s="103"/>
      <c r="J128" s="103"/>
      <c r="K128" s="103"/>
      <c r="L128" s="103"/>
      <c r="M128" s="103"/>
      <c r="N128" s="103"/>
      <c r="O128" s="103"/>
      <c r="P128" s="164"/>
      <c r="Q128" s="103"/>
      <c r="R128" s="103"/>
      <c r="S128" s="103"/>
      <c r="T128" s="103"/>
      <c r="U128" s="103"/>
      <c r="V128" s="103"/>
      <c r="W128" s="97"/>
      <c r="X128" s="97"/>
      <c r="Y128" s="97"/>
      <c r="Z128" s="97"/>
      <c r="AA128" s="97"/>
      <c r="AB128" s="97"/>
      <c r="AC128" s="103"/>
      <c r="AD128" s="103"/>
      <c r="AE128" s="103"/>
      <c r="AF128" s="103"/>
      <c r="AG128" s="97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</row>
    <row r="129" spans="1:43" ht="15.75" customHeight="1">
      <c r="A129" s="97"/>
      <c r="B129" s="97"/>
      <c r="C129" s="168" t="s">
        <v>168</v>
      </c>
      <c r="D129" s="103"/>
      <c r="E129" s="103"/>
      <c r="F129" s="97"/>
      <c r="G129" s="163"/>
      <c r="H129" s="97"/>
      <c r="I129" s="103"/>
      <c r="J129" s="103"/>
      <c r="K129" s="103"/>
      <c r="L129" s="103"/>
      <c r="M129" s="103"/>
      <c r="N129" s="103"/>
      <c r="O129" s="103"/>
      <c r="P129" s="164"/>
      <c r="Q129" s="103"/>
      <c r="R129" s="103"/>
      <c r="S129" s="103"/>
      <c r="T129" s="103"/>
      <c r="U129" s="103"/>
      <c r="V129" s="103"/>
      <c r="W129" s="97"/>
      <c r="X129" s="97"/>
      <c r="Y129" s="97"/>
      <c r="Z129" s="97"/>
      <c r="AA129" s="97"/>
      <c r="AB129" s="97"/>
      <c r="AC129" s="103"/>
      <c r="AD129" s="103"/>
      <c r="AE129" s="103"/>
      <c r="AF129" s="103"/>
      <c r="AG129" s="97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</row>
    <row r="130" spans="1:43" ht="15.75" customHeight="1">
      <c r="A130" s="97"/>
      <c r="B130" s="97"/>
      <c r="C130" s="97" t="s">
        <v>26</v>
      </c>
      <c r="D130" s="97" t="s">
        <v>238</v>
      </c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8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</row>
    <row r="131" spans="1:43" ht="15.75" customHeight="1">
      <c r="A131" s="97"/>
      <c r="B131" s="97"/>
      <c r="C131" s="97" t="s">
        <v>166</v>
      </c>
      <c r="D131" s="97" t="s">
        <v>239</v>
      </c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8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</row>
    <row r="132" spans="1:43" ht="15.75" customHeight="1">
      <c r="A132" s="97"/>
      <c r="B132" s="97"/>
      <c r="C132" s="168"/>
      <c r="D132" s="103"/>
      <c r="E132" s="103"/>
      <c r="F132" s="97"/>
      <c r="G132" s="163"/>
      <c r="H132" s="97"/>
      <c r="I132" s="103"/>
      <c r="J132" s="103"/>
      <c r="K132" s="103"/>
      <c r="L132" s="103"/>
      <c r="M132" s="103"/>
      <c r="N132" s="103"/>
      <c r="O132" s="103"/>
      <c r="P132" s="164"/>
      <c r="Q132" s="103"/>
      <c r="R132" s="103"/>
      <c r="S132" s="103"/>
      <c r="T132" s="103"/>
      <c r="U132" s="103"/>
      <c r="V132" s="103"/>
      <c r="W132" s="97"/>
      <c r="X132" s="97"/>
      <c r="Y132" s="97"/>
      <c r="Z132" s="97"/>
      <c r="AA132" s="97"/>
      <c r="AB132" s="97"/>
      <c r="AC132" s="103"/>
      <c r="AD132" s="103"/>
      <c r="AE132" s="103"/>
      <c r="AF132" s="103"/>
      <c r="AG132" s="97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</row>
    <row r="133" spans="1:43" ht="15.75" customHeight="1">
      <c r="A133" s="97"/>
      <c r="B133" s="97"/>
      <c r="C133" s="168" t="s">
        <v>61</v>
      </c>
      <c r="D133" s="103"/>
      <c r="E133" s="103"/>
      <c r="F133" s="97"/>
      <c r="G133" s="163"/>
      <c r="H133" s="97"/>
      <c r="I133" s="103"/>
      <c r="J133" s="103"/>
      <c r="K133" s="103"/>
      <c r="L133" s="103"/>
      <c r="M133" s="103"/>
      <c r="N133" s="103"/>
      <c r="O133" s="103"/>
      <c r="P133" s="164"/>
      <c r="Q133" s="103"/>
      <c r="R133" s="103"/>
      <c r="S133" s="103"/>
      <c r="T133" s="103"/>
      <c r="U133" s="103"/>
      <c r="V133" s="103"/>
      <c r="W133" s="97"/>
      <c r="X133" s="97"/>
      <c r="Y133" s="97"/>
      <c r="Z133" s="97"/>
      <c r="AA133" s="97"/>
      <c r="AB133" s="97"/>
      <c r="AC133" s="103"/>
      <c r="AD133" s="103"/>
      <c r="AE133" s="103"/>
      <c r="AF133" s="103"/>
      <c r="AG133" s="97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</row>
    <row r="134" spans="1:43" ht="15.75" customHeight="1">
      <c r="A134" s="97"/>
      <c r="B134" s="97"/>
      <c r="C134" s="97" t="s">
        <v>240</v>
      </c>
      <c r="D134" s="169" t="s">
        <v>241</v>
      </c>
      <c r="E134" s="103"/>
      <c r="F134" s="97"/>
      <c r="G134" s="163"/>
      <c r="H134" s="97"/>
      <c r="I134" s="103"/>
      <c r="J134" s="103"/>
      <c r="K134" s="103"/>
      <c r="L134" s="103"/>
      <c r="M134" s="103"/>
      <c r="N134" s="103"/>
      <c r="O134" s="103"/>
      <c r="P134" s="164"/>
      <c r="Q134" s="103"/>
      <c r="R134" s="103"/>
      <c r="S134" s="103"/>
      <c r="T134" s="103"/>
      <c r="U134" s="103"/>
      <c r="V134" s="103"/>
      <c r="W134" s="97"/>
      <c r="X134" s="97"/>
      <c r="Y134" s="97"/>
      <c r="Z134" s="97"/>
      <c r="AA134" s="97"/>
      <c r="AB134" s="97"/>
      <c r="AC134" s="103"/>
      <c r="AD134" s="103"/>
      <c r="AE134" s="103"/>
      <c r="AF134" s="103"/>
      <c r="AG134" s="97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</row>
    <row r="135" spans="1:43" ht="15.75" customHeight="1">
      <c r="A135" s="97"/>
      <c r="B135" s="97"/>
      <c r="C135" s="97" t="s">
        <v>242</v>
      </c>
      <c r="D135" s="169" t="s">
        <v>243</v>
      </c>
      <c r="E135" s="103"/>
      <c r="F135" s="97"/>
      <c r="G135" s="163"/>
      <c r="H135" s="97"/>
      <c r="I135" s="103"/>
      <c r="J135" s="103"/>
      <c r="K135" s="103"/>
      <c r="L135" s="103"/>
      <c r="M135" s="103"/>
      <c r="N135" s="103"/>
      <c r="O135" s="103"/>
      <c r="P135" s="164"/>
      <c r="Q135" s="103"/>
      <c r="R135" s="103"/>
      <c r="S135" s="103"/>
      <c r="T135" s="103"/>
      <c r="U135" s="103"/>
      <c r="V135" s="103"/>
      <c r="W135" s="97"/>
      <c r="X135" s="97"/>
      <c r="Y135" s="97"/>
      <c r="Z135" s="97"/>
      <c r="AA135" s="97"/>
      <c r="AB135" s="97"/>
      <c r="AC135" s="103"/>
      <c r="AD135" s="103"/>
      <c r="AE135" s="103"/>
      <c r="AF135" s="103"/>
      <c r="AG135" s="97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</row>
    <row r="136" spans="1:43" ht="15.75" customHeight="1">
      <c r="A136" s="97"/>
      <c r="B136" s="97"/>
      <c r="C136" s="97"/>
      <c r="D136" s="103"/>
      <c r="E136" s="103"/>
      <c r="F136" s="97"/>
      <c r="G136" s="163"/>
      <c r="H136" s="97"/>
      <c r="I136" s="103"/>
      <c r="J136" s="103"/>
      <c r="K136" s="103"/>
      <c r="L136" s="103"/>
      <c r="M136" s="103"/>
      <c r="N136" s="103"/>
      <c r="O136" s="103"/>
      <c r="P136" s="164"/>
      <c r="Q136" s="103"/>
      <c r="R136" s="103"/>
      <c r="S136" s="103"/>
      <c r="T136" s="103"/>
      <c r="U136" s="103"/>
      <c r="V136" s="103"/>
      <c r="W136" s="97"/>
      <c r="X136" s="97"/>
      <c r="Y136" s="97"/>
      <c r="Z136" s="97"/>
      <c r="AA136" s="97"/>
      <c r="AB136" s="97"/>
      <c r="AC136" s="103"/>
      <c r="AD136" s="103"/>
      <c r="AE136" s="103"/>
      <c r="AF136" s="103"/>
      <c r="AG136" s="97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</row>
    <row r="137" spans="1:43" ht="15.75" customHeight="1">
      <c r="A137" s="2"/>
      <c r="B137" s="2"/>
      <c r="C137" s="2"/>
      <c r="D137" s="2"/>
      <c r="E137" s="3"/>
      <c r="F137" s="3"/>
      <c r="G137" s="3"/>
      <c r="H137" s="4"/>
      <c r="I137" s="4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4"/>
      <c r="W137" s="2"/>
      <c r="X137" s="4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ht="15.75" customHeight="1">
      <c r="A138" s="2"/>
      <c r="B138" s="2"/>
      <c r="C138" s="2"/>
      <c r="D138" s="2"/>
      <c r="E138" s="3"/>
      <c r="F138" s="3"/>
      <c r="G138" s="3"/>
      <c r="H138" s="4"/>
      <c r="I138" s="4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4"/>
      <c r="W138" s="2"/>
      <c r="X138" s="4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ht="15.75" customHeight="1">
      <c r="A139" s="2"/>
      <c r="B139" s="2"/>
      <c r="C139" s="2"/>
      <c r="D139" s="2"/>
      <c r="E139" s="3"/>
      <c r="F139" s="3"/>
      <c r="G139" s="3"/>
      <c r="H139" s="4"/>
      <c r="I139" s="4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4"/>
      <c r="W139" s="2"/>
      <c r="X139" s="4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ht="15.75" customHeight="1">
      <c r="A140" s="2"/>
      <c r="B140" s="2"/>
      <c r="C140" s="2"/>
      <c r="D140" s="2"/>
      <c r="E140" s="3"/>
      <c r="F140" s="3"/>
      <c r="G140" s="3"/>
      <c r="H140" s="4"/>
      <c r="I140" s="4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4"/>
      <c r="W140" s="2"/>
      <c r="X140" s="4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ht="15.75" customHeight="1">
      <c r="A141" s="2"/>
      <c r="B141" s="2"/>
      <c r="C141" s="2"/>
      <c r="D141" s="2"/>
      <c r="E141" s="3"/>
      <c r="F141" s="3"/>
      <c r="G141" s="3"/>
      <c r="H141" s="4"/>
      <c r="I141" s="4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4"/>
      <c r="W141" s="2"/>
      <c r="X141" s="4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ht="15.75" customHeight="1">
      <c r="A142" s="2"/>
      <c r="B142" s="2"/>
      <c r="C142" s="2"/>
      <c r="D142" s="2"/>
      <c r="E142" s="3"/>
      <c r="F142" s="3"/>
      <c r="G142" s="3"/>
      <c r="H142" s="4"/>
      <c r="I142" s="4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4"/>
      <c r="W142" s="2"/>
      <c r="X142" s="4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ht="15.75" customHeight="1">
      <c r="A143" s="2"/>
      <c r="B143" s="2"/>
      <c r="C143" s="2"/>
      <c r="D143" s="2"/>
      <c r="E143" s="3"/>
      <c r="F143" s="3"/>
      <c r="G143" s="3"/>
      <c r="H143" s="4"/>
      <c r="I143" s="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4"/>
      <c r="W143" s="2"/>
      <c r="X143" s="4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ht="15.75" customHeight="1">
      <c r="A144" s="2"/>
      <c r="B144" s="2"/>
      <c r="C144" s="2"/>
      <c r="D144" s="2"/>
      <c r="E144" s="3"/>
      <c r="F144" s="3"/>
      <c r="G144" s="3"/>
      <c r="H144" s="4"/>
      <c r="I144" s="4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4"/>
      <c r="W144" s="2"/>
      <c r="X144" s="4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ht="15.75" customHeight="1">
      <c r="A145" s="2"/>
      <c r="B145" s="2"/>
      <c r="C145" s="2"/>
      <c r="D145" s="2"/>
      <c r="E145" s="3"/>
      <c r="F145" s="3"/>
      <c r="G145" s="3"/>
      <c r="H145" s="4"/>
      <c r="I145" s="4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4"/>
      <c r="W145" s="2"/>
      <c r="X145" s="4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ht="15.75" customHeight="1">
      <c r="A146" s="2"/>
      <c r="B146" s="2"/>
      <c r="C146" s="2"/>
      <c r="D146" s="2"/>
      <c r="E146" s="3"/>
      <c r="F146" s="3"/>
      <c r="G146" s="3"/>
      <c r="H146" s="4"/>
      <c r="I146" s="4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4"/>
      <c r="W146" s="2"/>
      <c r="X146" s="4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ht="15.75" customHeight="1">
      <c r="A147" s="2"/>
      <c r="B147" s="2"/>
      <c r="C147" s="2"/>
      <c r="D147" s="2"/>
      <c r="E147" s="3"/>
      <c r="F147" s="3"/>
      <c r="G147" s="3"/>
      <c r="H147" s="4"/>
      <c r="I147" s="4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4"/>
      <c r="W147" s="2"/>
      <c r="X147" s="4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ht="15.75" customHeight="1">
      <c r="A148" s="2"/>
      <c r="B148" s="2"/>
      <c r="C148" s="2"/>
      <c r="D148" s="2"/>
      <c r="E148" s="3"/>
      <c r="F148" s="3"/>
      <c r="G148" s="3"/>
      <c r="H148" s="4"/>
      <c r="I148" s="4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4"/>
      <c r="W148" s="2"/>
      <c r="X148" s="4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ht="15.75" customHeight="1">
      <c r="A149" s="2"/>
      <c r="B149" s="2"/>
      <c r="C149" s="2"/>
      <c r="D149" s="2"/>
      <c r="E149" s="3"/>
      <c r="F149" s="3"/>
      <c r="G149" s="3"/>
      <c r="H149" s="4"/>
      <c r="I149" s="4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4"/>
      <c r="W149" s="2"/>
      <c r="X149" s="4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ht="15.75" customHeight="1">
      <c r="A150" s="2"/>
      <c r="B150" s="2"/>
      <c r="C150" s="2"/>
      <c r="D150" s="2"/>
      <c r="E150" s="3"/>
      <c r="F150" s="3"/>
      <c r="G150" s="3"/>
      <c r="H150" s="4"/>
      <c r="I150" s="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4"/>
      <c r="W150" s="2"/>
      <c r="X150" s="4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ht="15.75" customHeight="1">
      <c r="A151" s="2"/>
      <c r="B151" s="2"/>
      <c r="C151" s="2"/>
      <c r="D151" s="2"/>
      <c r="E151" s="3"/>
      <c r="F151" s="3"/>
      <c r="G151" s="3"/>
      <c r="H151" s="4"/>
      <c r="I151" s="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4"/>
      <c r="W151" s="2"/>
      <c r="X151" s="4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ht="15.75" customHeight="1">
      <c r="A152" s="2"/>
      <c r="B152" s="2"/>
      <c r="C152" s="2"/>
      <c r="D152" s="2"/>
      <c r="E152" s="3"/>
      <c r="F152" s="3"/>
      <c r="G152" s="3"/>
      <c r="H152" s="4"/>
      <c r="I152" s="4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4"/>
      <c r="W152" s="2"/>
      <c r="X152" s="4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ht="15.75" customHeight="1">
      <c r="A153" s="2"/>
      <c r="B153" s="2"/>
      <c r="C153" s="2"/>
      <c r="D153" s="2"/>
      <c r="E153" s="3"/>
      <c r="F153" s="3"/>
      <c r="G153" s="3"/>
      <c r="H153" s="4"/>
      <c r="I153" s="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4"/>
      <c r="W153" s="2"/>
      <c r="X153" s="4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ht="15.75" customHeight="1">
      <c r="A154" s="2"/>
      <c r="B154" s="2"/>
      <c r="C154" s="2"/>
      <c r="D154" s="2"/>
      <c r="E154" s="3"/>
      <c r="F154" s="3"/>
      <c r="G154" s="3"/>
      <c r="H154" s="4"/>
      <c r="I154" s="4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4"/>
      <c r="W154" s="2"/>
      <c r="X154" s="4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ht="15.75" customHeight="1">
      <c r="A155" s="2"/>
      <c r="B155" s="2"/>
      <c r="C155" s="2"/>
      <c r="D155" s="2"/>
      <c r="E155" s="3"/>
      <c r="F155" s="3"/>
      <c r="G155" s="3"/>
      <c r="H155" s="4"/>
      <c r="I155" s="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4"/>
      <c r="W155" s="2"/>
      <c r="X155" s="4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ht="15.75" customHeight="1">
      <c r="A156" s="2"/>
      <c r="B156" s="2"/>
      <c r="C156" s="2"/>
      <c r="D156" s="2"/>
      <c r="E156" s="3"/>
      <c r="F156" s="3"/>
      <c r="G156" s="3"/>
      <c r="H156" s="4"/>
      <c r="I156" s="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4"/>
      <c r="W156" s="2"/>
      <c r="X156" s="4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ht="15.75" customHeight="1">
      <c r="A157" s="2"/>
      <c r="B157" s="2"/>
      <c r="C157" s="2"/>
      <c r="D157" s="2"/>
      <c r="E157" s="3"/>
      <c r="F157" s="3"/>
      <c r="G157" s="3"/>
      <c r="H157" s="4"/>
      <c r="I157" s="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4"/>
      <c r="W157" s="2"/>
      <c r="X157" s="4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ht="15.75" customHeight="1">
      <c r="A158" s="2"/>
      <c r="B158" s="2"/>
      <c r="C158" s="2"/>
      <c r="D158" s="2"/>
      <c r="E158" s="3"/>
      <c r="F158" s="3"/>
      <c r="G158" s="3"/>
      <c r="H158" s="4"/>
      <c r="I158" s="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4"/>
      <c r="W158" s="2"/>
      <c r="X158" s="4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ht="15.75" customHeight="1">
      <c r="A159" s="2"/>
      <c r="B159" s="2"/>
      <c r="C159" s="2"/>
      <c r="D159" s="2"/>
      <c r="E159" s="3"/>
      <c r="F159" s="3"/>
      <c r="G159" s="3"/>
      <c r="H159" s="4"/>
      <c r="I159" s="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4"/>
      <c r="W159" s="2"/>
      <c r="X159" s="4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ht="15.75" customHeight="1">
      <c r="A160" s="2"/>
      <c r="B160" s="2"/>
      <c r="C160" s="2"/>
      <c r="D160" s="2"/>
      <c r="E160" s="3"/>
      <c r="F160" s="3"/>
      <c r="G160" s="3"/>
      <c r="H160" s="4"/>
      <c r="I160" s="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4"/>
      <c r="W160" s="2"/>
      <c r="X160" s="4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ht="15.75" customHeight="1">
      <c r="A161" s="2"/>
      <c r="B161" s="2"/>
      <c r="C161" s="2"/>
      <c r="D161" s="2"/>
      <c r="E161" s="3"/>
      <c r="F161" s="3"/>
      <c r="G161" s="3"/>
      <c r="H161" s="4"/>
      <c r="I161" s="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4"/>
      <c r="W161" s="2"/>
      <c r="X161" s="4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ht="15.75" customHeight="1">
      <c r="A162" s="2"/>
      <c r="B162" s="2"/>
      <c r="C162" s="2"/>
      <c r="D162" s="2"/>
      <c r="E162" s="3"/>
      <c r="F162" s="3"/>
      <c r="G162" s="3"/>
      <c r="H162" s="4"/>
      <c r="I162" s="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4"/>
      <c r="W162" s="2"/>
      <c r="X162" s="4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ht="15.75" customHeight="1">
      <c r="A163" s="2"/>
      <c r="B163" s="2"/>
      <c r="C163" s="2"/>
      <c r="D163" s="2"/>
      <c r="E163" s="3"/>
      <c r="F163" s="3"/>
      <c r="G163" s="3"/>
      <c r="H163" s="4"/>
      <c r="I163" s="4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4"/>
      <c r="W163" s="2"/>
      <c r="X163" s="4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ht="15.75" customHeight="1">
      <c r="A164" s="2"/>
      <c r="B164" s="2"/>
      <c r="C164" s="2"/>
      <c r="D164" s="2"/>
      <c r="E164" s="3"/>
      <c r="F164" s="3"/>
      <c r="G164" s="3"/>
      <c r="H164" s="4"/>
      <c r="I164" s="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4"/>
      <c r="W164" s="2"/>
      <c r="X164" s="4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ht="15.75" customHeight="1">
      <c r="A165" s="2"/>
      <c r="B165" s="2"/>
      <c r="C165" s="2"/>
      <c r="D165" s="2"/>
      <c r="E165" s="3"/>
      <c r="F165" s="3"/>
      <c r="G165" s="3"/>
      <c r="H165" s="4"/>
      <c r="I165" s="4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4"/>
      <c r="W165" s="2"/>
      <c r="X165" s="4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ht="15.75" customHeight="1">
      <c r="A166" s="2"/>
      <c r="B166" s="2"/>
      <c r="C166" s="2"/>
      <c r="D166" s="2"/>
      <c r="E166" s="3"/>
      <c r="F166" s="3"/>
      <c r="G166" s="3"/>
      <c r="H166" s="4"/>
      <c r="I166" s="4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4"/>
      <c r="W166" s="2"/>
      <c r="X166" s="4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ht="15.75" customHeight="1">
      <c r="A167" s="2"/>
      <c r="B167" s="2"/>
      <c r="C167" s="2"/>
      <c r="D167" s="2"/>
      <c r="E167" s="3"/>
      <c r="F167" s="3"/>
      <c r="G167" s="3"/>
      <c r="H167" s="4"/>
      <c r="I167" s="4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4"/>
      <c r="W167" s="2"/>
      <c r="X167" s="4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ht="15.75" customHeight="1">
      <c r="A168" s="2"/>
      <c r="B168" s="2"/>
      <c r="C168" s="2"/>
      <c r="D168" s="2"/>
      <c r="E168" s="3"/>
      <c r="F168" s="3"/>
      <c r="G168" s="3"/>
      <c r="H168" s="4"/>
      <c r="I168" s="4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4"/>
      <c r="W168" s="2"/>
      <c r="X168" s="4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ht="15.75" customHeight="1">
      <c r="A169" s="2"/>
      <c r="B169" s="2"/>
      <c r="C169" s="2"/>
      <c r="D169" s="2"/>
      <c r="E169" s="3"/>
      <c r="F169" s="3"/>
      <c r="G169" s="3"/>
      <c r="H169" s="4"/>
      <c r="I169" s="4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4"/>
      <c r="W169" s="2"/>
      <c r="X169" s="4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ht="15.75" customHeight="1">
      <c r="A170" s="2"/>
      <c r="B170" s="2"/>
      <c r="C170" s="2"/>
      <c r="D170" s="2"/>
      <c r="E170" s="3"/>
      <c r="F170" s="3"/>
      <c r="G170" s="3"/>
      <c r="H170" s="4"/>
      <c r="I170" s="4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4"/>
      <c r="W170" s="2"/>
      <c r="X170" s="4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ht="15.75" customHeight="1">
      <c r="A171" s="2"/>
      <c r="B171" s="2"/>
      <c r="C171" s="2"/>
      <c r="D171" s="2"/>
      <c r="E171" s="3"/>
      <c r="F171" s="3"/>
      <c r="G171" s="3"/>
      <c r="H171" s="4"/>
      <c r="I171" s="4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4"/>
      <c r="W171" s="2"/>
      <c r="X171" s="4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ht="15.75" customHeight="1">
      <c r="A172" s="2"/>
      <c r="B172" s="2"/>
      <c r="C172" s="2"/>
      <c r="D172" s="2"/>
      <c r="E172" s="3"/>
      <c r="F172" s="3"/>
      <c r="G172" s="3"/>
      <c r="H172" s="4"/>
      <c r="I172" s="4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4"/>
      <c r="W172" s="2"/>
      <c r="X172" s="4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ht="15.75" customHeight="1">
      <c r="A173" s="2"/>
      <c r="B173" s="2"/>
      <c r="C173" s="2"/>
      <c r="D173" s="2"/>
      <c r="E173" s="3"/>
      <c r="F173" s="3"/>
      <c r="G173" s="3"/>
      <c r="H173" s="4"/>
      <c r="I173" s="4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4"/>
      <c r="W173" s="2"/>
      <c r="X173" s="4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ht="15.75" customHeight="1">
      <c r="A174" s="2"/>
      <c r="B174" s="2"/>
      <c r="C174" s="2"/>
      <c r="D174" s="2"/>
      <c r="E174" s="3"/>
      <c r="F174" s="3"/>
      <c r="G174" s="3"/>
      <c r="H174" s="4"/>
      <c r="I174" s="4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4"/>
      <c r="W174" s="2"/>
      <c r="X174" s="4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ht="15.75" customHeight="1">
      <c r="A175" s="2"/>
      <c r="B175" s="2"/>
      <c r="C175" s="2"/>
      <c r="D175" s="2"/>
      <c r="E175" s="3"/>
      <c r="F175" s="3"/>
      <c r="G175" s="3"/>
      <c r="H175" s="4"/>
      <c r="I175" s="4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4"/>
      <c r="W175" s="2"/>
      <c r="X175" s="4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ht="15.75" customHeight="1">
      <c r="A176" s="2"/>
      <c r="B176" s="2"/>
      <c r="C176" s="2"/>
      <c r="D176" s="2"/>
      <c r="E176" s="3"/>
      <c r="F176" s="3"/>
      <c r="G176" s="3"/>
      <c r="H176" s="4"/>
      <c r="I176" s="4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4"/>
      <c r="W176" s="2"/>
      <c r="X176" s="4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ht="15.75" customHeight="1">
      <c r="A177" s="2"/>
      <c r="B177" s="2"/>
      <c r="C177" s="2"/>
      <c r="D177" s="2"/>
      <c r="E177" s="3"/>
      <c r="F177" s="3"/>
      <c r="G177" s="3"/>
      <c r="H177" s="4"/>
      <c r="I177" s="4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4"/>
      <c r="W177" s="2"/>
      <c r="X177" s="4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ht="15.75" customHeight="1">
      <c r="A178" s="2"/>
      <c r="B178" s="2"/>
      <c r="C178" s="2"/>
      <c r="D178" s="2"/>
      <c r="E178" s="3"/>
      <c r="F178" s="3"/>
      <c r="G178" s="3"/>
      <c r="H178" s="4"/>
      <c r="I178" s="4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4"/>
      <c r="W178" s="2"/>
      <c r="X178" s="4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ht="15.75" customHeight="1">
      <c r="A179" s="2"/>
      <c r="B179" s="2"/>
      <c r="C179" s="2"/>
      <c r="D179" s="2"/>
      <c r="E179" s="3"/>
      <c r="F179" s="3"/>
      <c r="G179" s="3"/>
      <c r="H179" s="4"/>
      <c r="I179" s="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4"/>
      <c r="W179" s="2"/>
      <c r="X179" s="4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ht="15.75" customHeight="1">
      <c r="A180" s="2"/>
      <c r="B180" s="2"/>
      <c r="C180" s="2"/>
      <c r="D180" s="2"/>
      <c r="E180" s="3"/>
      <c r="F180" s="3"/>
      <c r="G180" s="3"/>
      <c r="H180" s="4"/>
      <c r="I180" s="4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4"/>
      <c r="W180" s="2"/>
      <c r="X180" s="4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ht="15.75" customHeight="1">
      <c r="A181" s="2"/>
      <c r="B181" s="2"/>
      <c r="C181" s="2"/>
      <c r="D181" s="2"/>
      <c r="E181" s="3"/>
      <c r="F181" s="3"/>
      <c r="G181" s="3"/>
      <c r="H181" s="4"/>
      <c r="I181" s="4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4"/>
      <c r="W181" s="2"/>
      <c r="X181" s="4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ht="15.75" customHeight="1">
      <c r="A182" s="2"/>
      <c r="B182" s="2"/>
      <c r="C182" s="2"/>
      <c r="D182" s="2"/>
      <c r="E182" s="3"/>
      <c r="F182" s="3"/>
      <c r="G182" s="3"/>
      <c r="H182" s="4"/>
      <c r="I182" s="4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4"/>
      <c r="W182" s="2"/>
      <c r="X182" s="4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ht="15.75" customHeight="1">
      <c r="A183" s="2"/>
      <c r="B183" s="2"/>
      <c r="C183" s="2"/>
      <c r="D183" s="2"/>
      <c r="E183" s="3"/>
      <c r="F183" s="3"/>
      <c r="G183" s="3"/>
      <c r="H183" s="4"/>
      <c r="I183" s="4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4"/>
      <c r="W183" s="2"/>
      <c r="X183" s="4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ht="15.75" customHeight="1">
      <c r="A184" s="2"/>
      <c r="B184" s="2"/>
      <c r="C184" s="2"/>
      <c r="D184" s="2"/>
      <c r="E184" s="3"/>
      <c r="F184" s="3"/>
      <c r="G184" s="3"/>
      <c r="H184" s="4"/>
      <c r="I184" s="4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4"/>
      <c r="W184" s="2"/>
      <c r="X184" s="4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ht="15.75" customHeight="1">
      <c r="A185" s="2"/>
      <c r="B185" s="2"/>
      <c r="C185" s="2"/>
      <c r="D185" s="2"/>
      <c r="E185" s="3"/>
      <c r="F185" s="3"/>
      <c r="G185" s="3"/>
      <c r="H185" s="4"/>
      <c r="I185" s="4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4"/>
      <c r="W185" s="2"/>
      <c r="X185" s="4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ht="15.75" customHeight="1">
      <c r="A186" s="2"/>
      <c r="B186" s="2"/>
      <c r="C186" s="2"/>
      <c r="D186" s="2"/>
      <c r="E186" s="3"/>
      <c r="F186" s="3"/>
      <c r="G186" s="3"/>
      <c r="H186" s="4"/>
      <c r="I186" s="4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4"/>
      <c r="W186" s="2"/>
      <c r="X186" s="4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ht="15.75" customHeight="1">
      <c r="A187" s="2"/>
      <c r="B187" s="2"/>
      <c r="C187" s="2"/>
      <c r="D187" s="2"/>
      <c r="E187" s="3"/>
      <c r="F187" s="3"/>
      <c r="G187" s="3"/>
      <c r="H187" s="4"/>
      <c r="I187" s="4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4"/>
      <c r="W187" s="2"/>
      <c r="X187" s="4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ht="15.75" customHeight="1">
      <c r="A188" s="2"/>
      <c r="B188" s="2"/>
      <c r="C188" s="2"/>
      <c r="D188" s="2"/>
      <c r="E188" s="3"/>
      <c r="F188" s="3"/>
      <c r="G188" s="3"/>
      <c r="H188" s="4"/>
      <c r="I188" s="4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4"/>
      <c r="W188" s="2"/>
      <c r="X188" s="4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ht="15.75" customHeight="1">
      <c r="A189" s="2"/>
      <c r="B189" s="2"/>
      <c r="C189" s="2"/>
      <c r="D189" s="2"/>
      <c r="E189" s="3"/>
      <c r="F189" s="3"/>
      <c r="G189" s="3"/>
      <c r="H189" s="4"/>
      <c r="I189" s="4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4"/>
      <c r="W189" s="2"/>
      <c r="X189" s="4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ht="15.75" customHeight="1">
      <c r="A190" s="2"/>
      <c r="B190" s="2"/>
      <c r="C190" s="2"/>
      <c r="D190" s="2"/>
      <c r="E190" s="3"/>
      <c r="F190" s="3"/>
      <c r="G190" s="3"/>
      <c r="H190" s="4"/>
      <c r="I190" s="4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4"/>
      <c r="W190" s="2"/>
      <c r="X190" s="4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ht="15.75" customHeight="1">
      <c r="A191" s="2"/>
      <c r="B191" s="2"/>
      <c r="C191" s="2"/>
      <c r="D191" s="2"/>
      <c r="E191" s="3"/>
      <c r="F191" s="3"/>
      <c r="G191" s="3"/>
      <c r="H191" s="4"/>
      <c r="I191" s="4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4"/>
      <c r="W191" s="2"/>
      <c r="X191" s="4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ht="15.75" customHeight="1">
      <c r="A192" s="2"/>
      <c r="B192" s="2"/>
      <c r="C192" s="2"/>
      <c r="D192" s="2"/>
      <c r="E192" s="3"/>
      <c r="F192" s="3"/>
      <c r="G192" s="3"/>
      <c r="H192" s="4"/>
      <c r="I192" s="4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4"/>
      <c r="W192" s="2"/>
      <c r="X192" s="4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ht="15.75" customHeight="1">
      <c r="A193" s="2"/>
      <c r="B193" s="2"/>
      <c r="C193" s="2"/>
      <c r="D193" s="2"/>
      <c r="E193" s="3"/>
      <c r="F193" s="3"/>
      <c r="G193" s="3"/>
      <c r="H193" s="4"/>
      <c r="I193" s="4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4"/>
      <c r="W193" s="2"/>
      <c r="X193" s="4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ht="15.75" customHeight="1">
      <c r="A194" s="2"/>
      <c r="B194" s="2"/>
      <c r="C194" s="2"/>
      <c r="D194" s="2"/>
      <c r="E194" s="3"/>
      <c r="F194" s="3"/>
      <c r="G194" s="3"/>
      <c r="H194" s="4"/>
      <c r="I194" s="4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4"/>
      <c r="W194" s="2"/>
      <c r="X194" s="4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ht="15.75" customHeight="1">
      <c r="A195" s="2"/>
      <c r="B195" s="2"/>
      <c r="C195" s="2"/>
      <c r="D195" s="2"/>
      <c r="E195" s="3"/>
      <c r="F195" s="3"/>
      <c r="G195" s="3"/>
      <c r="H195" s="4"/>
      <c r="I195" s="4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4"/>
      <c r="W195" s="2"/>
      <c r="X195" s="4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ht="15.75" customHeight="1">
      <c r="A196" s="2"/>
      <c r="B196" s="2"/>
      <c r="C196" s="2"/>
      <c r="D196" s="2"/>
      <c r="E196" s="3"/>
      <c r="F196" s="3"/>
      <c r="G196" s="3"/>
      <c r="H196" s="4"/>
      <c r="I196" s="4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4"/>
      <c r="W196" s="2"/>
      <c r="X196" s="4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ht="15.75" customHeight="1">
      <c r="A197" s="2"/>
      <c r="B197" s="2"/>
      <c r="C197" s="2"/>
      <c r="D197" s="2"/>
      <c r="E197" s="3"/>
      <c r="F197" s="3"/>
      <c r="G197" s="3"/>
      <c r="H197" s="4"/>
      <c r="I197" s="4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4"/>
      <c r="W197" s="2"/>
      <c r="X197" s="4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ht="15.75" customHeight="1">
      <c r="A198" s="2"/>
      <c r="B198" s="2"/>
      <c r="C198" s="2"/>
      <c r="D198" s="2"/>
      <c r="E198" s="3"/>
      <c r="F198" s="3"/>
      <c r="G198" s="3"/>
      <c r="H198" s="4"/>
      <c r="I198" s="4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4"/>
      <c r="W198" s="2"/>
      <c r="X198" s="4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ht="15.75" customHeight="1">
      <c r="A199" s="2"/>
      <c r="B199" s="2"/>
      <c r="C199" s="2"/>
      <c r="D199" s="2"/>
      <c r="E199" s="3"/>
      <c r="F199" s="3"/>
      <c r="G199" s="3"/>
      <c r="H199" s="4"/>
      <c r="I199" s="4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4"/>
      <c r="W199" s="2"/>
      <c r="X199" s="4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ht="15.75" customHeight="1">
      <c r="A200" s="2"/>
      <c r="B200" s="2"/>
      <c r="C200" s="2"/>
      <c r="D200" s="2"/>
      <c r="E200" s="3"/>
      <c r="F200" s="3"/>
      <c r="G200" s="3"/>
      <c r="H200" s="4"/>
      <c r="I200" s="4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4"/>
      <c r="W200" s="2"/>
      <c r="X200" s="4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ht="15.75" customHeight="1">
      <c r="A201" s="2"/>
      <c r="B201" s="2"/>
      <c r="C201" s="2"/>
      <c r="D201" s="2"/>
      <c r="E201" s="3"/>
      <c r="F201" s="3"/>
      <c r="G201" s="3"/>
      <c r="H201" s="4"/>
      <c r="I201" s="4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4"/>
      <c r="W201" s="2"/>
      <c r="X201" s="4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ht="15.75" customHeight="1">
      <c r="A202" s="2"/>
      <c r="B202" s="2"/>
      <c r="C202" s="2"/>
      <c r="D202" s="2"/>
      <c r="E202" s="3"/>
      <c r="F202" s="3"/>
      <c r="G202" s="3"/>
      <c r="H202" s="4"/>
      <c r="I202" s="4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4"/>
      <c r="W202" s="2"/>
      <c r="X202" s="4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ht="15.75" customHeight="1">
      <c r="A203" s="2"/>
      <c r="B203" s="2"/>
      <c r="C203" s="2"/>
      <c r="D203" s="2"/>
      <c r="E203" s="3"/>
      <c r="F203" s="3"/>
      <c r="G203" s="3"/>
      <c r="H203" s="4"/>
      <c r="I203" s="4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4"/>
      <c r="W203" s="2"/>
      <c r="X203" s="4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ht="15.75" customHeight="1">
      <c r="A204" s="2"/>
      <c r="B204" s="2"/>
      <c r="C204" s="2"/>
      <c r="D204" s="2"/>
      <c r="E204" s="3"/>
      <c r="F204" s="3"/>
      <c r="G204" s="3"/>
      <c r="H204" s="4"/>
      <c r="I204" s="4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4"/>
      <c r="W204" s="2"/>
      <c r="X204" s="4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ht="15.75" customHeight="1">
      <c r="A205" s="2"/>
      <c r="B205" s="2"/>
      <c r="C205" s="2"/>
      <c r="D205" s="2"/>
      <c r="E205" s="3"/>
      <c r="F205" s="3"/>
      <c r="G205" s="3"/>
      <c r="H205" s="4"/>
      <c r="I205" s="4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4"/>
      <c r="W205" s="2"/>
      <c r="X205" s="4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ht="15.75" customHeight="1">
      <c r="A206" s="2"/>
      <c r="B206" s="2"/>
      <c r="C206" s="2"/>
      <c r="D206" s="2"/>
      <c r="E206" s="3"/>
      <c r="F206" s="3"/>
      <c r="G206" s="3"/>
      <c r="H206" s="4"/>
      <c r="I206" s="4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4"/>
      <c r="W206" s="2"/>
      <c r="X206" s="4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ht="15.75" customHeight="1">
      <c r="A207" s="2"/>
      <c r="B207" s="2"/>
      <c r="C207" s="2"/>
      <c r="D207" s="2"/>
      <c r="E207" s="3"/>
      <c r="F207" s="3"/>
      <c r="G207" s="3"/>
      <c r="H207" s="4"/>
      <c r="I207" s="4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4"/>
      <c r="W207" s="2"/>
      <c r="X207" s="4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ht="15.75" customHeight="1">
      <c r="A208" s="2"/>
      <c r="B208" s="2"/>
      <c r="C208" s="2"/>
      <c r="D208" s="2"/>
      <c r="E208" s="3"/>
      <c r="F208" s="3"/>
      <c r="G208" s="3"/>
      <c r="H208" s="4"/>
      <c r="I208" s="4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4"/>
      <c r="W208" s="2"/>
      <c r="X208" s="4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ht="15.75" customHeight="1">
      <c r="A209" s="2"/>
      <c r="B209" s="2"/>
      <c r="C209" s="2"/>
      <c r="D209" s="2"/>
      <c r="E209" s="3"/>
      <c r="F209" s="3"/>
      <c r="G209" s="3"/>
      <c r="H209" s="4"/>
      <c r="I209" s="4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4"/>
      <c r="W209" s="2"/>
      <c r="X209" s="4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ht="15.75" customHeight="1">
      <c r="A210" s="2"/>
      <c r="B210" s="2"/>
      <c r="C210" s="2"/>
      <c r="D210" s="2"/>
      <c r="E210" s="3"/>
      <c r="F210" s="3"/>
      <c r="G210" s="3"/>
      <c r="H210" s="4"/>
      <c r="I210" s="4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4"/>
      <c r="W210" s="2"/>
      <c r="X210" s="4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ht="15.75" customHeight="1">
      <c r="A211" s="2"/>
      <c r="B211" s="2"/>
      <c r="C211" s="2"/>
      <c r="D211" s="2"/>
      <c r="E211" s="3"/>
      <c r="F211" s="3"/>
      <c r="G211" s="3"/>
      <c r="H211" s="4"/>
      <c r="I211" s="4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4"/>
      <c r="W211" s="2"/>
      <c r="X211" s="4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ht="15.75" customHeight="1">
      <c r="A212" s="2"/>
      <c r="B212" s="2"/>
      <c r="C212" s="2"/>
      <c r="D212" s="2"/>
      <c r="E212" s="3"/>
      <c r="F212" s="3"/>
      <c r="G212" s="3"/>
      <c r="H212" s="4"/>
      <c r="I212" s="4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4"/>
      <c r="W212" s="2"/>
      <c r="X212" s="4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ht="15.75" customHeight="1">
      <c r="A213" s="2"/>
      <c r="B213" s="2"/>
      <c r="C213" s="2"/>
      <c r="D213" s="2"/>
      <c r="E213" s="3"/>
      <c r="F213" s="3"/>
      <c r="G213" s="3"/>
      <c r="H213" s="4"/>
      <c r="I213" s="4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4"/>
      <c r="W213" s="2"/>
      <c r="X213" s="4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ht="15.75" customHeight="1">
      <c r="A214" s="2"/>
      <c r="B214" s="2"/>
      <c r="C214" s="2"/>
      <c r="D214" s="2"/>
      <c r="E214" s="3"/>
      <c r="F214" s="3"/>
      <c r="G214" s="3"/>
      <c r="H214" s="4"/>
      <c r="I214" s="4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4"/>
      <c r="W214" s="2"/>
      <c r="X214" s="4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ht="15.75" customHeight="1">
      <c r="A215" s="2"/>
      <c r="B215" s="2"/>
      <c r="C215" s="2"/>
      <c r="D215" s="2"/>
      <c r="E215" s="3"/>
      <c r="F215" s="3"/>
      <c r="G215" s="3"/>
      <c r="H215" s="4"/>
      <c r="I215" s="4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4"/>
      <c r="W215" s="2"/>
      <c r="X215" s="4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ht="15.75" customHeight="1">
      <c r="A216" s="2"/>
      <c r="B216" s="2"/>
      <c r="C216" s="2"/>
      <c r="D216" s="2"/>
      <c r="E216" s="3"/>
      <c r="F216" s="3"/>
      <c r="G216" s="3"/>
      <c r="H216" s="4"/>
      <c r="I216" s="4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4"/>
      <c r="W216" s="2"/>
      <c r="X216" s="4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ht="15.75" customHeight="1">
      <c r="A217" s="2"/>
      <c r="B217" s="2"/>
      <c r="C217" s="2"/>
      <c r="D217" s="2"/>
      <c r="E217" s="3"/>
      <c r="F217" s="3"/>
      <c r="G217" s="3"/>
      <c r="H217" s="4"/>
      <c r="I217" s="4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4"/>
      <c r="W217" s="2"/>
      <c r="X217" s="4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ht="15.75" customHeight="1">
      <c r="A218" s="2"/>
      <c r="B218" s="2"/>
      <c r="C218" s="2"/>
      <c r="D218" s="2"/>
      <c r="E218" s="3"/>
      <c r="F218" s="3"/>
      <c r="G218" s="3"/>
      <c r="H218" s="4"/>
      <c r="I218" s="4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4"/>
      <c r="W218" s="2"/>
      <c r="X218" s="4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ht="15.75" customHeight="1">
      <c r="A219" s="2"/>
      <c r="B219" s="2"/>
      <c r="C219" s="2"/>
      <c r="D219" s="2"/>
      <c r="E219" s="3"/>
      <c r="F219" s="3"/>
      <c r="G219" s="3"/>
      <c r="H219" s="4"/>
      <c r="I219" s="4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4"/>
      <c r="W219" s="2"/>
      <c r="X219" s="4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ht="15.75" customHeight="1">
      <c r="A220" s="2"/>
      <c r="B220" s="2"/>
      <c r="C220" s="2"/>
      <c r="D220" s="2"/>
      <c r="E220" s="3"/>
      <c r="F220" s="3"/>
      <c r="G220" s="3"/>
      <c r="H220" s="4"/>
      <c r="I220" s="4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4"/>
      <c r="W220" s="2"/>
      <c r="X220" s="4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ht="15.75" customHeight="1">
      <c r="A221" s="2"/>
      <c r="B221" s="2"/>
      <c r="C221" s="2"/>
      <c r="D221" s="2"/>
      <c r="E221" s="3"/>
      <c r="F221" s="3"/>
      <c r="G221" s="3"/>
      <c r="H221" s="4"/>
      <c r="I221" s="4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4"/>
      <c r="W221" s="2"/>
      <c r="X221" s="4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ht="15.75" customHeight="1">
      <c r="A222" s="2"/>
      <c r="B222" s="2"/>
      <c r="C222" s="2"/>
      <c r="D222" s="2"/>
      <c r="E222" s="3"/>
      <c r="F222" s="3"/>
      <c r="G222" s="3"/>
      <c r="H222" s="4"/>
      <c r="I222" s="4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4"/>
      <c r="W222" s="2"/>
      <c r="X222" s="4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ht="15.75" customHeight="1">
      <c r="A223" s="2"/>
      <c r="B223" s="2"/>
      <c r="C223" s="2"/>
      <c r="D223" s="2"/>
      <c r="E223" s="3"/>
      <c r="F223" s="3"/>
      <c r="G223" s="3"/>
      <c r="H223" s="4"/>
      <c r="I223" s="4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4"/>
      <c r="W223" s="2"/>
      <c r="X223" s="4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ht="15.75" customHeight="1">
      <c r="A224" s="2"/>
      <c r="B224" s="2"/>
      <c r="C224" s="2"/>
      <c r="D224" s="2"/>
      <c r="E224" s="3"/>
      <c r="F224" s="3"/>
      <c r="G224" s="3"/>
      <c r="H224" s="4"/>
      <c r="I224" s="4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4"/>
      <c r="W224" s="2"/>
      <c r="X224" s="4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ht="15.75" customHeight="1">
      <c r="A225" s="2"/>
      <c r="B225" s="2"/>
      <c r="C225" s="2"/>
      <c r="D225" s="2"/>
      <c r="E225" s="3"/>
      <c r="F225" s="3"/>
      <c r="G225" s="3"/>
      <c r="H225" s="4"/>
      <c r="I225" s="4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4"/>
      <c r="W225" s="2"/>
      <c r="X225" s="4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ht="15.75" customHeight="1">
      <c r="A226" s="2"/>
      <c r="B226" s="2"/>
      <c r="C226" s="2"/>
      <c r="D226" s="2"/>
      <c r="E226" s="3"/>
      <c r="F226" s="3"/>
      <c r="G226" s="3"/>
      <c r="H226" s="4"/>
      <c r="I226" s="4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4"/>
      <c r="W226" s="2"/>
      <c r="X226" s="4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ht="15.75" customHeight="1">
      <c r="A227" s="2"/>
      <c r="B227" s="2"/>
      <c r="C227" s="2"/>
      <c r="D227" s="2"/>
      <c r="E227" s="3"/>
      <c r="F227" s="3"/>
      <c r="G227" s="3"/>
      <c r="H227" s="4"/>
      <c r="I227" s="4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4"/>
      <c r="W227" s="2"/>
      <c r="X227" s="4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ht="15.75" customHeight="1">
      <c r="A228" s="2"/>
      <c r="B228" s="2"/>
      <c r="C228" s="2"/>
      <c r="D228" s="2"/>
      <c r="E228" s="3"/>
      <c r="F228" s="3"/>
      <c r="G228" s="3"/>
      <c r="H228" s="4"/>
      <c r="I228" s="4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4"/>
      <c r="W228" s="2"/>
      <c r="X228" s="4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ht="15.75" customHeight="1">
      <c r="A229" s="2"/>
      <c r="B229" s="2"/>
      <c r="C229" s="2"/>
      <c r="D229" s="2"/>
      <c r="E229" s="3"/>
      <c r="F229" s="3"/>
      <c r="G229" s="3"/>
      <c r="H229" s="4"/>
      <c r="I229" s="4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4"/>
      <c r="W229" s="2"/>
      <c r="X229" s="4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ht="15.75" customHeight="1">
      <c r="A230" s="2"/>
      <c r="B230" s="2"/>
      <c r="C230" s="2"/>
      <c r="D230" s="2"/>
      <c r="E230" s="3"/>
      <c r="F230" s="3"/>
      <c r="G230" s="3"/>
      <c r="H230" s="4"/>
      <c r="I230" s="4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4"/>
      <c r="W230" s="2"/>
      <c r="X230" s="4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ht="15.75" customHeight="1">
      <c r="A231" s="2"/>
      <c r="B231" s="2"/>
      <c r="C231" s="2"/>
      <c r="D231" s="2"/>
      <c r="E231" s="3"/>
      <c r="F231" s="3"/>
      <c r="G231" s="3"/>
      <c r="H231" s="4"/>
      <c r="I231" s="4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4"/>
      <c r="W231" s="2"/>
      <c r="X231" s="4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ht="15.75" customHeight="1">
      <c r="A232" s="2"/>
      <c r="B232" s="2"/>
      <c r="C232" s="2"/>
      <c r="D232" s="2"/>
      <c r="E232" s="3"/>
      <c r="F232" s="3"/>
      <c r="G232" s="3"/>
      <c r="H232" s="4"/>
      <c r="I232" s="4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4"/>
      <c r="W232" s="2"/>
      <c r="X232" s="4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ht="15.75" customHeight="1">
      <c r="A233" s="2"/>
      <c r="B233" s="2"/>
      <c r="C233" s="2"/>
      <c r="D233" s="2"/>
      <c r="E233" s="3"/>
      <c r="F233" s="3"/>
      <c r="G233" s="3"/>
      <c r="H233" s="4"/>
      <c r="I233" s="4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4"/>
      <c r="W233" s="2"/>
      <c r="X233" s="4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ht="15.75" customHeight="1">
      <c r="A234" s="2"/>
      <c r="B234" s="2"/>
      <c r="C234" s="2"/>
      <c r="D234" s="2"/>
      <c r="E234" s="3"/>
      <c r="F234" s="3"/>
      <c r="G234" s="3"/>
      <c r="H234" s="4"/>
      <c r="I234" s="4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4"/>
      <c r="W234" s="2"/>
      <c r="X234" s="4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ht="15.75" customHeight="1">
      <c r="A235" s="2"/>
      <c r="B235" s="2"/>
      <c r="C235" s="2"/>
      <c r="D235" s="2"/>
      <c r="E235" s="3"/>
      <c r="F235" s="3"/>
      <c r="G235" s="3"/>
      <c r="H235" s="4"/>
      <c r="I235" s="4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4"/>
      <c r="W235" s="2"/>
      <c r="X235" s="4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ht="15.75" customHeight="1">
      <c r="A236" s="2"/>
      <c r="B236" s="2"/>
      <c r="C236" s="2"/>
      <c r="D236" s="2"/>
      <c r="E236" s="3"/>
      <c r="F236" s="3"/>
      <c r="G236" s="3"/>
      <c r="H236" s="4"/>
      <c r="I236" s="4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4"/>
      <c r="W236" s="2"/>
      <c r="X236" s="4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ht="15.75" customHeight="1">
      <c r="A237" s="2"/>
      <c r="B237" s="2"/>
      <c r="C237" s="2"/>
      <c r="D237" s="2"/>
      <c r="E237" s="3"/>
      <c r="F237" s="3"/>
      <c r="G237" s="3"/>
      <c r="H237" s="4"/>
      <c r="I237" s="4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4"/>
      <c r="W237" s="2"/>
      <c r="X237" s="4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ht="15.75" customHeight="1">
      <c r="A238" s="2"/>
      <c r="B238" s="2"/>
      <c r="C238" s="2"/>
      <c r="D238" s="2"/>
      <c r="E238" s="3"/>
      <c r="F238" s="3"/>
      <c r="G238" s="3"/>
      <c r="H238" s="4"/>
      <c r="I238" s="4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4"/>
      <c r="W238" s="2"/>
      <c r="X238" s="4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ht="15.75" customHeight="1">
      <c r="A239" s="2"/>
      <c r="B239" s="2"/>
      <c r="C239" s="2"/>
      <c r="D239" s="2"/>
      <c r="E239" s="3"/>
      <c r="F239" s="3"/>
      <c r="G239" s="3"/>
      <c r="H239" s="4"/>
      <c r="I239" s="4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4"/>
      <c r="W239" s="2"/>
      <c r="X239" s="4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ht="15.75" customHeight="1">
      <c r="A240" s="2"/>
      <c r="B240" s="2"/>
      <c r="C240" s="2"/>
      <c r="D240" s="2"/>
      <c r="E240" s="3"/>
      <c r="F240" s="3"/>
      <c r="G240" s="3"/>
      <c r="H240" s="4"/>
      <c r="I240" s="4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4"/>
      <c r="W240" s="2"/>
      <c r="X240" s="4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ht="15.75" customHeight="1">
      <c r="A241" s="2"/>
      <c r="B241" s="2"/>
      <c r="C241" s="2"/>
      <c r="D241" s="2"/>
      <c r="E241" s="3"/>
      <c r="F241" s="3"/>
      <c r="G241" s="3"/>
      <c r="H241" s="4"/>
      <c r="I241" s="4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4"/>
      <c r="W241" s="2"/>
      <c r="X241" s="4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ht="15.75" customHeight="1">
      <c r="A242" s="2"/>
      <c r="B242" s="2"/>
      <c r="C242" s="2"/>
      <c r="D242" s="2"/>
      <c r="E242" s="3"/>
      <c r="F242" s="3"/>
      <c r="G242" s="3"/>
      <c r="H242" s="4"/>
      <c r="I242" s="4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4"/>
      <c r="W242" s="2"/>
      <c r="X242" s="4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ht="15.75" customHeight="1">
      <c r="A243" s="2"/>
      <c r="B243" s="2"/>
      <c r="C243" s="2"/>
      <c r="D243" s="2"/>
      <c r="E243" s="3"/>
      <c r="F243" s="3"/>
      <c r="G243" s="3"/>
      <c r="H243" s="4"/>
      <c r="I243" s="4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4"/>
      <c r="W243" s="2"/>
      <c r="X243" s="4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ht="15.75" customHeight="1">
      <c r="A244" s="2"/>
      <c r="B244" s="2"/>
      <c r="C244" s="2"/>
      <c r="D244" s="2"/>
      <c r="E244" s="3"/>
      <c r="F244" s="3"/>
      <c r="G244" s="3"/>
      <c r="H244" s="4"/>
      <c r="I244" s="4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4"/>
      <c r="W244" s="2"/>
      <c r="X244" s="4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ht="15.75" customHeight="1">
      <c r="A245" s="2"/>
      <c r="B245" s="2"/>
      <c r="C245" s="2"/>
      <c r="D245" s="2"/>
      <c r="E245" s="3"/>
      <c r="F245" s="3"/>
      <c r="G245" s="3"/>
      <c r="H245" s="4"/>
      <c r="I245" s="4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4"/>
      <c r="W245" s="2"/>
      <c r="X245" s="4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ht="15.75" customHeight="1">
      <c r="A246" s="2"/>
      <c r="B246" s="2"/>
      <c r="C246" s="2"/>
      <c r="D246" s="2"/>
      <c r="E246" s="3"/>
      <c r="F246" s="3"/>
      <c r="G246" s="3"/>
      <c r="H246" s="4"/>
      <c r="I246" s="4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4"/>
      <c r="W246" s="2"/>
      <c r="X246" s="4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ht="15.75" customHeight="1">
      <c r="A247" s="2"/>
      <c r="B247" s="2"/>
      <c r="C247" s="2"/>
      <c r="D247" s="2"/>
      <c r="E247" s="3"/>
      <c r="F247" s="3"/>
      <c r="G247" s="3"/>
      <c r="H247" s="4"/>
      <c r="I247" s="4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4"/>
      <c r="W247" s="2"/>
      <c r="X247" s="4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ht="15.75" customHeight="1">
      <c r="A248" s="2"/>
      <c r="B248" s="2"/>
      <c r="C248" s="2"/>
      <c r="D248" s="2"/>
      <c r="E248" s="3"/>
      <c r="F248" s="3"/>
      <c r="G248" s="3"/>
      <c r="H248" s="4"/>
      <c r="I248" s="4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4"/>
      <c r="W248" s="2"/>
      <c r="X248" s="4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ht="15.75" customHeight="1">
      <c r="A249" s="2"/>
      <c r="B249" s="2"/>
      <c r="C249" s="2"/>
      <c r="D249" s="2"/>
      <c r="E249" s="3"/>
      <c r="F249" s="3"/>
      <c r="G249" s="3"/>
      <c r="H249" s="4"/>
      <c r="I249" s="4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4"/>
      <c r="W249" s="2"/>
      <c r="X249" s="4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ht="15.75" customHeight="1">
      <c r="A250" s="2"/>
      <c r="B250" s="2"/>
      <c r="C250" s="2"/>
      <c r="D250" s="2"/>
      <c r="E250" s="3"/>
      <c r="F250" s="3"/>
      <c r="G250" s="3"/>
      <c r="H250" s="4"/>
      <c r="I250" s="4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4"/>
      <c r="W250" s="2"/>
      <c r="X250" s="4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ht="15.75" customHeight="1">
      <c r="A251" s="2"/>
      <c r="B251" s="2"/>
      <c r="C251" s="2"/>
      <c r="D251" s="2"/>
      <c r="E251" s="3"/>
      <c r="F251" s="3"/>
      <c r="G251" s="3"/>
      <c r="H251" s="4"/>
      <c r="I251" s="4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4"/>
      <c r="W251" s="2"/>
      <c r="X251" s="4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ht="15.75" customHeight="1">
      <c r="A252" s="2"/>
      <c r="B252" s="2"/>
      <c r="C252" s="2"/>
      <c r="D252" s="2"/>
      <c r="E252" s="3"/>
      <c r="F252" s="3"/>
      <c r="G252" s="3"/>
      <c r="H252" s="4"/>
      <c r="I252" s="4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4"/>
      <c r="W252" s="2"/>
      <c r="X252" s="4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ht="15.75" customHeight="1">
      <c r="A253" s="2"/>
      <c r="B253" s="2"/>
      <c r="C253" s="2"/>
      <c r="D253" s="2"/>
      <c r="E253" s="3"/>
      <c r="F253" s="3"/>
      <c r="G253" s="3"/>
      <c r="H253" s="4"/>
      <c r="I253" s="4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4"/>
      <c r="W253" s="2"/>
      <c r="X253" s="4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ht="15.75" customHeight="1">
      <c r="A254" s="2"/>
      <c r="B254" s="2"/>
      <c r="C254" s="2"/>
      <c r="D254" s="2"/>
      <c r="E254" s="3"/>
      <c r="F254" s="3"/>
      <c r="G254" s="3"/>
      <c r="H254" s="4"/>
      <c r="I254" s="4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4"/>
      <c r="W254" s="2"/>
      <c r="X254" s="4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ht="15.75" customHeight="1">
      <c r="A255" s="2"/>
      <c r="B255" s="2"/>
      <c r="C255" s="2"/>
      <c r="D255" s="2"/>
      <c r="E255" s="3"/>
      <c r="F255" s="3"/>
      <c r="G255" s="3"/>
      <c r="H255" s="4"/>
      <c r="I255" s="4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4"/>
      <c r="W255" s="2"/>
      <c r="X255" s="4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ht="15.75" customHeight="1">
      <c r="A256" s="2"/>
      <c r="B256" s="2"/>
      <c r="C256" s="2"/>
      <c r="D256" s="2"/>
      <c r="E256" s="3"/>
      <c r="F256" s="3"/>
      <c r="G256" s="3"/>
      <c r="H256" s="4"/>
      <c r="I256" s="4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4"/>
      <c r="W256" s="2"/>
      <c r="X256" s="4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ht="15.75" customHeight="1">
      <c r="A257" s="2"/>
      <c r="B257" s="2"/>
      <c r="C257" s="2"/>
      <c r="D257" s="2"/>
      <c r="E257" s="3"/>
      <c r="F257" s="3"/>
      <c r="G257" s="3"/>
      <c r="H257" s="4"/>
      <c r="I257" s="4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4"/>
      <c r="W257" s="2"/>
      <c r="X257" s="4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ht="15.75" customHeight="1">
      <c r="A258" s="2"/>
      <c r="B258" s="2"/>
      <c r="C258" s="2"/>
      <c r="D258" s="2"/>
      <c r="E258" s="3"/>
      <c r="F258" s="3"/>
      <c r="G258" s="3"/>
      <c r="H258" s="4"/>
      <c r="I258" s="4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4"/>
      <c r="W258" s="2"/>
      <c r="X258" s="4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ht="15.75" customHeight="1">
      <c r="A259" s="2"/>
      <c r="B259" s="2"/>
      <c r="C259" s="2"/>
      <c r="D259" s="2"/>
      <c r="E259" s="3"/>
      <c r="F259" s="3"/>
      <c r="G259" s="3"/>
      <c r="H259" s="4"/>
      <c r="I259" s="4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4"/>
      <c r="W259" s="2"/>
      <c r="X259" s="4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ht="15.75" customHeight="1">
      <c r="A260" s="2"/>
      <c r="B260" s="2"/>
      <c r="C260" s="2"/>
      <c r="D260" s="2"/>
      <c r="E260" s="3"/>
      <c r="F260" s="3"/>
      <c r="G260" s="3"/>
      <c r="H260" s="4"/>
      <c r="I260" s="4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4"/>
      <c r="W260" s="2"/>
      <c r="X260" s="4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ht="15.75" customHeight="1">
      <c r="A261" s="2"/>
      <c r="B261" s="2"/>
      <c r="C261" s="2"/>
      <c r="D261" s="2"/>
      <c r="E261" s="3"/>
      <c r="F261" s="3"/>
      <c r="G261" s="3"/>
      <c r="H261" s="4"/>
      <c r="I261" s="4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4"/>
      <c r="W261" s="2"/>
      <c r="X261" s="4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ht="15.75" customHeight="1">
      <c r="A262" s="2"/>
      <c r="B262" s="2"/>
      <c r="C262" s="2"/>
      <c r="D262" s="2"/>
      <c r="E262" s="3"/>
      <c r="F262" s="3"/>
      <c r="G262" s="3"/>
      <c r="H262" s="4"/>
      <c r="I262" s="4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4"/>
      <c r="W262" s="2"/>
      <c r="X262" s="4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ht="15.75" customHeight="1">
      <c r="A263" s="2"/>
      <c r="B263" s="2"/>
      <c r="C263" s="2"/>
      <c r="D263" s="2"/>
      <c r="E263" s="3"/>
      <c r="F263" s="3"/>
      <c r="G263" s="3"/>
      <c r="H263" s="4"/>
      <c r="I263" s="4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4"/>
      <c r="W263" s="2"/>
      <c r="X263" s="4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ht="15.75" customHeight="1">
      <c r="A264" s="2"/>
      <c r="B264" s="2"/>
      <c r="C264" s="2"/>
      <c r="D264" s="2"/>
      <c r="E264" s="3"/>
      <c r="F264" s="3"/>
      <c r="G264" s="3"/>
      <c r="H264" s="4"/>
      <c r="I264" s="4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4"/>
      <c r="W264" s="2"/>
      <c r="X264" s="4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ht="15.75" customHeight="1">
      <c r="A265" s="2"/>
      <c r="B265" s="2"/>
      <c r="C265" s="2"/>
      <c r="D265" s="2"/>
      <c r="E265" s="3"/>
      <c r="F265" s="3"/>
      <c r="G265" s="3"/>
      <c r="H265" s="4"/>
      <c r="I265" s="4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4"/>
      <c r="W265" s="2"/>
      <c r="X265" s="4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ht="15.75" customHeight="1">
      <c r="A266" s="2"/>
      <c r="B266" s="2"/>
      <c r="C266" s="2"/>
      <c r="D266" s="2"/>
      <c r="E266" s="3"/>
      <c r="F266" s="3"/>
      <c r="G266" s="3"/>
      <c r="H266" s="4"/>
      <c r="I266" s="4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4"/>
      <c r="W266" s="2"/>
      <c r="X266" s="4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ht="15.75" customHeight="1">
      <c r="A267" s="2"/>
      <c r="B267" s="2"/>
      <c r="C267" s="2"/>
      <c r="D267" s="2"/>
      <c r="E267" s="3"/>
      <c r="F267" s="3"/>
      <c r="G267" s="3"/>
      <c r="H267" s="4"/>
      <c r="I267" s="4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4"/>
      <c r="W267" s="2"/>
      <c r="X267" s="4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ht="15.75" customHeight="1">
      <c r="A268" s="2"/>
      <c r="B268" s="2"/>
      <c r="C268" s="2"/>
      <c r="D268" s="2"/>
      <c r="E268" s="3"/>
      <c r="F268" s="3"/>
      <c r="G268" s="3"/>
      <c r="H268" s="4"/>
      <c r="I268" s="4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4"/>
      <c r="W268" s="2"/>
      <c r="X268" s="4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ht="15.75" customHeight="1">
      <c r="A269" s="2"/>
      <c r="B269" s="2"/>
      <c r="C269" s="2"/>
      <c r="D269" s="2"/>
      <c r="E269" s="3"/>
      <c r="F269" s="3"/>
      <c r="G269" s="3"/>
      <c r="H269" s="4"/>
      <c r="I269" s="4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4"/>
      <c r="W269" s="2"/>
      <c r="X269" s="4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ht="15.75" customHeight="1">
      <c r="A270" s="2"/>
      <c r="B270" s="2"/>
      <c r="C270" s="2"/>
      <c r="D270" s="2"/>
      <c r="E270" s="3"/>
      <c r="F270" s="3"/>
      <c r="G270" s="3"/>
      <c r="H270" s="4"/>
      <c r="I270" s="4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4"/>
      <c r="W270" s="2"/>
      <c r="X270" s="4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ht="15.75" customHeight="1">
      <c r="A271" s="2"/>
      <c r="B271" s="2"/>
      <c r="C271" s="2"/>
      <c r="D271" s="2"/>
      <c r="E271" s="3"/>
      <c r="F271" s="3"/>
      <c r="G271" s="3"/>
      <c r="H271" s="4"/>
      <c r="I271" s="4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4"/>
      <c r="W271" s="2"/>
      <c r="X271" s="4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ht="15.75" customHeight="1">
      <c r="A272" s="2"/>
      <c r="B272" s="2"/>
      <c r="C272" s="2"/>
      <c r="D272" s="2"/>
      <c r="E272" s="3"/>
      <c r="F272" s="3"/>
      <c r="G272" s="3"/>
      <c r="H272" s="4"/>
      <c r="I272" s="4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4"/>
      <c r="W272" s="2"/>
      <c r="X272" s="4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ht="15.75" customHeight="1">
      <c r="A273" s="2"/>
      <c r="B273" s="2"/>
      <c r="C273" s="2"/>
      <c r="D273" s="2"/>
      <c r="E273" s="3"/>
      <c r="F273" s="3"/>
      <c r="G273" s="3"/>
      <c r="H273" s="4"/>
      <c r="I273" s="4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4"/>
      <c r="W273" s="2"/>
      <c r="X273" s="4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ht="15.75" customHeight="1">
      <c r="A274" s="2"/>
      <c r="B274" s="2"/>
      <c r="C274" s="2"/>
      <c r="D274" s="2"/>
      <c r="E274" s="3"/>
      <c r="F274" s="3"/>
      <c r="G274" s="3"/>
      <c r="H274" s="4"/>
      <c r="I274" s="4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4"/>
      <c r="W274" s="2"/>
      <c r="X274" s="4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ht="15.75" customHeight="1">
      <c r="A275" s="2"/>
      <c r="B275" s="2"/>
      <c r="C275" s="2"/>
      <c r="D275" s="2"/>
      <c r="E275" s="3"/>
      <c r="F275" s="3"/>
      <c r="G275" s="3"/>
      <c r="H275" s="4"/>
      <c r="I275" s="4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4"/>
      <c r="W275" s="2"/>
      <c r="X275" s="4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ht="15.75" customHeight="1">
      <c r="A276" s="2"/>
      <c r="B276" s="2"/>
      <c r="C276" s="2"/>
      <c r="D276" s="2"/>
      <c r="E276" s="3"/>
      <c r="F276" s="3"/>
      <c r="G276" s="3"/>
      <c r="H276" s="4"/>
      <c r="I276" s="4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4"/>
      <c r="W276" s="2"/>
      <c r="X276" s="4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ht="15.75" customHeight="1">
      <c r="A277" s="2"/>
      <c r="B277" s="2"/>
      <c r="C277" s="2"/>
      <c r="D277" s="2"/>
      <c r="E277" s="3"/>
      <c r="F277" s="3"/>
      <c r="G277" s="3"/>
      <c r="H277" s="4"/>
      <c r="I277" s="4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4"/>
      <c r="W277" s="2"/>
      <c r="X277" s="4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ht="15.75" customHeight="1">
      <c r="A278" s="2"/>
      <c r="B278" s="2"/>
      <c r="C278" s="2"/>
      <c r="D278" s="2"/>
      <c r="E278" s="3"/>
      <c r="F278" s="3"/>
      <c r="G278" s="3"/>
      <c r="H278" s="4"/>
      <c r="I278" s="4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4"/>
      <c r="W278" s="2"/>
      <c r="X278" s="4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ht="15.75" customHeight="1">
      <c r="A279" s="2"/>
      <c r="B279" s="2"/>
      <c r="C279" s="2"/>
      <c r="D279" s="2"/>
      <c r="E279" s="3"/>
      <c r="F279" s="3"/>
      <c r="G279" s="3"/>
      <c r="H279" s="4"/>
      <c r="I279" s="4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4"/>
      <c r="W279" s="2"/>
      <c r="X279" s="4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ht="15.75" customHeight="1">
      <c r="A280" s="2"/>
      <c r="B280" s="2"/>
      <c r="C280" s="2"/>
      <c r="D280" s="2"/>
      <c r="E280" s="3"/>
      <c r="F280" s="3"/>
      <c r="G280" s="3"/>
      <c r="H280" s="4"/>
      <c r="I280" s="4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4"/>
      <c r="W280" s="2"/>
      <c r="X280" s="4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ht="15.75" customHeight="1">
      <c r="A281" s="2"/>
      <c r="B281" s="2"/>
      <c r="C281" s="2"/>
      <c r="D281" s="2"/>
      <c r="E281" s="3"/>
      <c r="F281" s="3"/>
      <c r="G281" s="3"/>
      <c r="H281" s="4"/>
      <c r="I281" s="4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4"/>
      <c r="W281" s="2"/>
      <c r="X281" s="4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ht="15.75" customHeight="1">
      <c r="A282" s="2"/>
      <c r="B282" s="2"/>
      <c r="C282" s="2"/>
      <c r="D282" s="2"/>
      <c r="E282" s="3"/>
      <c r="F282" s="3"/>
      <c r="G282" s="3"/>
      <c r="H282" s="4"/>
      <c r="I282" s="4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4"/>
      <c r="W282" s="2"/>
      <c r="X282" s="4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ht="15.75" customHeight="1">
      <c r="A283" s="2"/>
      <c r="B283" s="2"/>
      <c r="C283" s="2"/>
      <c r="D283" s="2"/>
      <c r="E283" s="3"/>
      <c r="F283" s="3"/>
      <c r="G283" s="3"/>
      <c r="H283" s="4"/>
      <c r="I283" s="4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4"/>
      <c r="W283" s="2"/>
      <c r="X283" s="4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ht="15.75" customHeight="1">
      <c r="A284" s="2"/>
      <c r="B284" s="2"/>
      <c r="C284" s="2"/>
      <c r="D284" s="2"/>
      <c r="E284" s="3"/>
      <c r="F284" s="3"/>
      <c r="G284" s="3"/>
      <c r="H284" s="4"/>
      <c r="I284" s="4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4"/>
      <c r="W284" s="2"/>
      <c r="X284" s="4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ht="15.75" customHeight="1">
      <c r="A285" s="2"/>
      <c r="B285" s="2"/>
      <c r="C285" s="2"/>
      <c r="D285" s="2"/>
      <c r="E285" s="3"/>
      <c r="F285" s="3"/>
      <c r="G285" s="3"/>
      <c r="H285" s="4"/>
      <c r="I285" s="4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4"/>
      <c r="W285" s="2"/>
      <c r="X285" s="4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ht="15.75" customHeight="1">
      <c r="A286" s="2"/>
      <c r="B286" s="2"/>
      <c r="C286" s="2"/>
      <c r="D286" s="2"/>
      <c r="E286" s="3"/>
      <c r="F286" s="3"/>
      <c r="G286" s="3"/>
      <c r="H286" s="4"/>
      <c r="I286" s="4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4"/>
      <c r="W286" s="2"/>
      <c r="X286" s="4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ht="15.75" customHeight="1">
      <c r="A287" s="2"/>
      <c r="B287" s="2"/>
      <c r="C287" s="2"/>
      <c r="D287" s="2"/>
      <c r="E287" s="3"/>
      <c r="F287" s="3"/>
      <c r="G287" s="3"/>
      <c r="H287" s="4"/>
      <c r="I287" s="4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4"/>
      <c r="W287" s="2"/>
      <c r="X287" s="4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ht="15.75" customHeight="1">
      <c r="A288" s="2"/>
      <c r="B288" s="2"/>
      <c r="C288" s="2"/>
      <c r="D288" s="2"/>
      <c r="E288" s="3"/>
      <c r="F288" s="3"/>
      <c r="G288" s="3"/>
      <c r="H288" s="4"/>
      <c r="I288" s="4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4"/>
      <c r="W288" s="2"/>
      <c r="X288" s="4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ht="15.75" customHeight="1">
      <c r="A289" s="2"/>
      <c r="B289" s="2"/>
      <c r="C289" s="2"/>
      <c r="D289" s="2"/>
      <c r="E289" s="3"/>
      <c r="F289" s="3"/>
      <c r="G289" s="3"/>
      <c r="H289" s="4"/>
      <c r="I289" s="4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4"/>
      <c r="W289" s="2"/>
      <c r="X289" s="4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ht="15.75" customHeight="1">
      <c r="A290" s="2"/>
      <c r="B290" s="2"/>
      <c r="C290" s="2"/>
      <c r="D290" s="2"/>
      <c r="E290" s="3"/>
      <c r="F290" s="3"/>
      <c r="G290" s="3"/>
      <c r="H290" s="4"/>
      <c r="I290" s="4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4"/>
      <c r="W290" s="2"/>
      <c r="X290" s="4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ht="15.75" customHeight="1">
      <c r="A291" s="2"/>
      <c r="B291" s="2"/>
      <c r="C291" s="2"/>
      <c r="D291" s="2"/>
      <c r="E291" s="3"/>
      <c r="F291" s="3"/>
      <c r="G291" s="3"/>
      <c r="H291" s="4"/>
      <c r="I291" s="4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4"/>
      <c r="W291" s="2"/>
      <c r="X291" s="4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ht="15.75" customHeight="1">
      <c r="A292" s="2"/>
      <c r="B292" s="2"/>
      <c r="C292" s="2"/>
      <c r="D292" s="2"/>
      <c r="E292" s="3"/>
      <c r="F292" s="3"/>
      <c r="G292" s="3"/>
      <c r="H292" s="4"/>
      <c r="I292" s="4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4"/>
      <c r="W292" s="2"/>
      <c r="X292" s="4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ht="15.75" customHeight="1">
      <c r="A293" s="2"/>
      <c r="B293" s="2"/>
      <c r="C293" s="2"/>
      <c r="D293" s="2"/>
      <c r="E293" s="3"/>
      <c r="F293" s="3"/>
      <c r="G293" s="3"/>
      <c r="H293" s="4"/>
      <c r="I293" s="4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4"/>
      <c r="W293" s="2"/>
      <c r="X293" s="4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ht="15.75" customHeight="1">
      <c r="A294" s="2"/>
      <c r="B294" s="2"/>
      <c r="C294" s="2"/>
      <c r="D294" s="2"/>
      <c r="E294" s="3"/>
      <c r="F294" s="3"/>
      <c r="G294" s="3"/>
      <c r="H294" s="4"/>
      <c r="I294" s="4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4"/>
      <c r="W294" s="2"/>
      <c r="X294" s="4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ht="15.75" customHeight="1">
      <c r="A295" s="2"/>
      <c r="B295" s="2"/>
      <c r="C295" s="2"/>
      <c r="D295" s="2"/>
      <c r="E295" s="3"/>
      <c r="F295" s="3"/>
      <c r="G295" s="3"/>
      <c r="H295" s="4"/>
      <c r="I295" s="4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4"/>
      <c r="W295" s="2"/>
      <c r="X295" s="4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ht="15.75" customHeight="1">
      <c r="A296" s="2"/>
      <c r="B296" s="2"/>
      <c r="C296" s="2"/>
      <c r="D296" s="2"/>
      <c r="E296" s="3"/>
      <c r="F296" s="3"/>
      <c r="G296" s="3"/>
      <c r="H296" s="4"/>
      <c r="I296" s="4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4"/>
      <c r="W296" s="2"/>
      <c r="X296" s="4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ht="15.75" customHeight="1">
      <c r="A297" s="2"/>
      <c r="B297" s="2"/>
      <c r="C297" s="2"/>
      <c r="D297" s="2"/>
      <c r="E297" s="3"/>
      <c r="F297" s="3"/>
      <c r="G297" s="3"/>
      <c r="H297" s="4"/>
      <c r="I297" s="4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4"/>
      <c r="W297" s="2"/>
      <c r="X297" s="4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ht="15.75" customHeight="1">
      <c r="A298" s="2"/>
      <c r="B298" s="2"/>
      <c r="C298" s="2"/>
      <c r="D298" s="2"/>
      <c r="E298" s="3"/>
      <c r="F298" s="3"/>
      <c r="G298" s="3"/>
      <c r="H298" s="4"/>
      <c r="I298" s="4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4"/>
      <c r="W298" s="2"/>
      <c r="X298" s="4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ht="15.75" customHeight="1">
      <c r="A299" s="2"/>
      <c r="B299" s="2"/>
      <c r="C299" s="2"/>
      <c r="D299" s="2"/>
      <c r="E299" s="3"/>
      <c r="F299" s="3"/>
      <c r="G299" s="3"/>
      <c r="H299" s="4"/>
      <c r="I299" s="4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4"/>
      <c r="W299" s="2"/>
      <c r="X299" s="4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ht="15.75" customHeight="1">
      <c r="A300" s="2"/>
      <c r="B300" s="2"/>
      <c r="C300" s="2"/>
      <c r="D300" s="2"/>
      <c r="E300" s="3"/>
      <c r="F300" s="3"/>
      <c r="G300" s="3"/>
      <c r="H300" s="4"/>
      <c r="I300" s="4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4"/>
      <c r="W300" s="2"/>
      <c r="X300" s="4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ht="15.75" customHeight="1">
      <c r="A301" s="2"/>
      <c r="B301" s="2"/>
      <c r="C301" s="2"/>
      <c r="D301" s="2"/>
      <c r="E301" s="3"/>
      <c r="F301" s="3"/>
      <c r="G301" s="3"/>
      <c r="H301" s="4"/>
      <c r="I301" s="4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4"/>
      <c r="W301" s="2"/>
      <c r="X301" s="4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ht="15.75" customHeight="1">
      <c r="A302" s="2"/>
      <c r="B302" s="2"/>
      <c r="C302" s="2"/>
      <c r="D302" s="2"/>
      <c r="E302" s="3"/>
      <c r="F302" s="3"/>
      <c r="G302" s="3"/>
      <c r="H302" s="4"/>
      <c r="I302" s="4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4"/>
      <c r="W302" s="2"/>
      <c r="X302" s="4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ht="15.75" customHeight="1">
      <c r="A303" s="2"/>
      <c r="B303" s="2"/>
      <c r="C303" s="2"/>
      <c r="D303" s="2"/>
      <c r="E303" s="3"/>
      <c r="F303" s="3"/>
      <c r="G303" s="3"/>
      <c r="H303" s="4"/>
      <c r="I303" s="4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4"/>
      <c r="W303" s="2"/>
      <c r="X303" s="4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ht="15.75" customHeight="1">
      <c r="A304" s="2"/>
      <c r="B304" s="2"/>
      <c r="C304" s="2"/>
      <c r="D304" s="2"/>
      <c r="E304" s="3"/>
      <c r="F304" s="3"/>
      <c r="G304" s="3"/>
      <c r="H304" s="4"/>
      <c r="I304" s="4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4"/>
      <c r="W304" s="2"/>
      <c r="X304" s="4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ht="15.75" customHeight="1">
      <c r="A305" s="2"/>
      <c r="B305" s="2"/>
      <c r="C305" s="2"/>
      <c r="D305" s="2"/>
      <c r="E305" s="3"/>
      <c r="F305" s="3"/>
      <c r="G305" s="3"/>
      <c r="H305" s="4"/>
      <c r="I305" s="4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4"/>
      <c r="W305" s="2"/>
      <c r="X305" s="4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ht="15.75" customHeight="1">
      <c r="A306" s="2"/>
      <c r="B306" s="2"/>
      <c r="C306" s="2"/>
      <c r="D306" s="2"/>
      <c r="E306" s="3"/>
      <c r="F306" s="3"/>
      <c r="G306" s="3"/>
      <c r="H306" s="4"/>
      <c r="I306" s="4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4"/>
      <c r="W306" s="2"/>
      <c r="X306" s="4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ht="15.75" customHeight="1">
      <c r="A307" s="2"/>
      <c r="B307" s="2"/>
      <c r="C307" s="2"/>
      <c r="D307" s="2"/>
      <c r="E307" s="3"/>
      <c r="F307" s="3"/>
      <c r="G307" s="3"/>
      <c r="H307" s="4"/>
      <c r="I307" s="4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4"/>
      <c r="W307" s="2"/>
      <c r="X307" s="4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ht="15.75" customHeight="1">
      <c r="A308" s="2"/>
      <c r="B308" s="2"/>
      <c r="C308" s="2"/>
      <c r="D308" s="2"/>
      <c r="E308" s="3"/>
      <c r="F308" s="3"/>
      <c r="G308" s="3"/>
      <c r="H308" s="4"/>
      <c r="I308" s="4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4"/>
      <c r="W308" s="2"/>
      <c r="X308" s="4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ht="15.75" customHeight="1">
      <c r="A309" s="2"/>
      <c r="B309" s="2"/>
      <c r="C309" s="2"/>
      <c r="D309" s="2"/>
      <c r="E309" s="3"/>
      <c r="F309" s="3"/>
      <c r="G309" s="3"/>
      <c r="H309" s="4"/>
      <c r="I309" s="4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4"/>
      <c r="W309" s="2"/>
      <c r="X309" s="4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ht="15.75" customHeight="1">
      <c r="A310" s="2"/>
      <c r="B310" s="2"/>
      <c r="C310" s="2"/>
      <c r="D310" s="2"/>
      <c r="E310" s="3"/>
      <c r="F310" s="3"/>
      <c r="G310" s="3"/>
      <c r="H310" s="4"/>
      <c r="I310" s="4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4"/>
      <c r="W310" s="2"/>
      <c r="X310" s="4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ht="15.75" customHeight="1">
      <c r="A311" s="2"/>
      <c r="B311" s="2"/>
      <c r="C311" s="2"/>
      <c r="D311" s="2"/>
      <c r="E311" s="3"/>
      <c r="F311" s="3"/>
      <c r="G311" s="3"/>
      <c r="H311" s="4"/>
      <c r="I311" s="4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4"/>
      <c r="W311" s="2"/>
      <c r="X311" s="4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ht="15.75" customHeight="1">
      <c r="A312" s="2"/>
      <c r="B312" s="2"/>
      <c r="C312" s="2"/>
      <c r="D312" s="2"/>
      <c r="E312" s="3"/>
      <c r="F312" s="3"/>
      <c r="G312" s="3"/>
      <c r="H312" s="4"/>
      <c r="I312" s="4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4"/>
      <c r="W312" s="2"/>
      <c r="X312" s="4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ht="15.75" customHeight="1">
      <c r="A313" s="2"/>
      <c r="B313" s="2"/>
      <c r="C313" s="2"/>
      <c r="D313" s="2"/>
      <c r="E313" s="3"/>
      <c r="F313" s="3"/>
      <c r="G313" s="3"/>
      <c r="H313" s="4"/>
      <c r="I313" s="4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4"/>
      <c r="W313" s="2"/>
      <c r="X313" s="4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ht="15.75" customHeight="1">
      <c r="A314" s="2"/>
      <c r="B314" s="2"/>
      <c r="C314" s="2"/>
      <c r="D314" s="2"/>
      <c r="E314" s="3"/>
      <c r="F314" s="3"/>
      <c r="G314" s="3"/>
      <c r="H314" s="4"/>
      <c r="I314" s="4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4"/>
      <c r="W314" s="2"/>
      <c r="X314" s="4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ht="15.75" customHeight="1">
      <c r="A315" s="2"/>
      <c r="B315" s="2"/>
      <c r="C315" s="2"/>
      <c r="D315" s="2"/>
      <c r="E315" s="3"/>
      <c r="F315" s="3"/>
      <c r="G315" s="3"/>
      <c r="H315" s="4"/>
      <c r="I315" s="4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4"/>
      <c r="W315" s="2"/>
      <c r="X315" s="4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ht="15.75" customHeight="1">
      <c r="A316" s="2"/>
      <c r="B316" s="2"/>
      <c r="C316" s="2"/>
      <c r="D316" s="2"/>
      <c r="E316" s="3"/>
      <c r="F316" s="3"/>
      <c r="G316" s="3"/>
      <c r="H316" s="4"/>
      <c r="I316" s="4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4"/>
      <c r="W316" s="2"/>
      <c r="X316" s="4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ht="15.75" customHeight="1">
      <c r="A317" s="2"/>
      <c r="B317" s="2"/>
      <c r="C317" s="2"/>
      <c r="D317" s="2"/>
      <c r="E317" s="3"/>
      <c r="F317" s="3"/>
      <c r="G317" s="3"/>
      <c r="H317" s="4"/>
      <c r="I317" s="4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4"/>
      <c r="W317" s="2"/>
      <c r="X317" s="4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ht="15.75" customHeight="1">
      <c r="A318" s="2"/>
      <c r="B318" s="2"/>
      <c r="C318" s="2"/>
      <c r="D318" s="2"/>
      <c r="E318" s="3"/>
      <c r="F318" s="3"/>
      <c r="G318" s="3"/>
      <c r="H318" s="4"/>
      <c r="I318" s="4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4"/>
      <c r="W318" s="2"/>
      <c r="X318" s="4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ht="15.75" customHeight="1">
      <c r="A319" s="2"/>
      <c r="B319" s="2"/>
      <c r="C319" s="2"/>
      <c r="D319" s="2"/>
      <c r="E319" s="3"/>
      <c r="F319" s="3"/>
      <c r="G319" s="3"/>
      <c r="H319" s="4"/>
      <c r="I319" s="4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4"/>
      <c r="W319" s="2"/>
      <c r="X319" s="4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ht="15.75" customHeight="1">
      <c r="A320" s="2"/>
      <c r="B320" s="2"/>
      <c r="C320" s="2"/>
      <c r="D320" s="2"/>
      <c r="E320" s="3"/>
      <c r="F320" s="3"/>
      <c r="G320" s="3"/>
      <c r="H320" s="4"/>
      <c r="I320" s="4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4"/>
      <c r="W320" s="2"/>
      <c r="X320" s="4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ht="15.75" customHeight="1">
      <c r="A321" s="2"/>
      <c r="B321" s="2"/>
      <c r="C321" s="2"/>
      <c r="D321" s="2"/>
      <c r="E321" s="3"/>
      <c r="F321" s="3"/>
      <c r="G321" s="3"/>
      <c r="H321" s="4"/>
      <c r="I321" s="4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4"/>
      <c r="W321" s="2"/>
      <c r="X321" s="4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ht="15.75" customHeight="1">
      <c r="A322" s="2"/>
      <c r="B322" s="2"/>
      <c r="C322" s="2"/>
      <c r="D322" s="2"/>
      <c r="E322" s="3"/>
      <c r="F322" s="3"/>
      <c r="G322" s="3"/>
      <c r="H322" s="4"/>
      <c r="I322" s="4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4"/>
      <c r="W322" s="2"/>
      <c r="X322" s="4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ht="15.75" customHeight="1">
      <c r="A323" s="2"/>
      <c r="B323" s="2"/>
      <c r="C323" s="2"/>
      <c r="D323" s="2"/>
      <c r="E323" s="3"/>
      <c r="F323" s="3"/>
      <c r="G323" s="3"/>
      <c r="H323" s="4"/>
      <c r="I323" s="4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4"/>
      <c r="W323" s="2"/>
      <c r="X323" s="4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ht="15.75" customHeight="1">
      <c r="A324" s="2"/>
      <c r="B324" s="2"/>
      <c r="C324" s="2"/>
      <c r="D324" s="2"/>
      <c r="E324" s="3"/>
      <c r="F324" s="3"/>
      <c r="G324" s="3"/>
      <c r="H324" s="4"/>
      <c r="I324" s="4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4"/>
      <c r="W324" s="2"/>
      <c r="X324" s="4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ht="15.75" customHeight="1">
      <c r="A325" s="2"/>
      <c r="B325" s="2"/>
      <c r="C325" s="2"/>
      <c r="D325" s="2"/>
      <c r="E325" s="3"/>
      <c r="F325" s="3"/>
      <c r="G325" s="3"/>
      <c r="H325" s="4"/>
      <c r="I325" s="4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4"/>
      <c r="W325" s="2"/>
      <c r="X325" s="4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ht="15.75" customHeight="1">
      <c r="A326" s="2"/>
      <c r="B326" s="2"/>
      <c r="C326" s="2"/>
      <c r="D326" s="2"/>
      <c r="E326" s="3"/>
      <c r="F326" s="3"/>
      <c r="G326" s="3"/>
      <c r="H326" s="4"/>
      <c r="I326" s="4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4"/>
      <c r="W326" s="2"/>
      <c r="X326" s="4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ht="15.75" customHeight="1">
      <c r="A327" s="2"/>
      <c r="B327" s="2"/>
      <c r="C327" s="2"/>
      <c r="D327" s="2"/>
      <c r="E327" s="3"/>
      <c r="F327" s="3"/>
      <c r="G327" s="3"/>
      <c r="H327" s="4"/>
      <c r="I327" s="4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4"/>
      <c r="W327" s="2"/>
      <c r="X327" s="4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ht="15.75" customHeight="1">
      <c r="A328" s="2"/>
      <c r="B328" s="2"/>
      <c r="C328" s="2"/>
      <c r="D328" s="2"/>
      <c r="E328" s="3"/>
      <c r="F328" s="3"/>
      <c r="G328" s="3"/>
      <c r="H328" s="4"/>
      <c r="I328" s="4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4"/>
      <c r="W328" s="2"/>
      <c r="X328" s="4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ht="15.75" customHeight="1">
      <c r="A329" s="2"/>
      <c r="B329" s="2"/>
      <c r="C329" s="2"/>
      <c r="D329" s="2"/>
      <c r="E329" s="3"/>
      <c r="F329" s="3"/>
      <c r="G329" s="3"/>
      <c r="H329" s="4"/>
      <c r="I329" s="4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4"/>
      <c r="W329" s="2"/>
      <c r="X329" s="4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ht="15.75" customHeight="1">
      <c r="A330" s="2"/>
      <c r="B330" s="2"/>
      <c r="C330" s="2"/>
      <c r="D330" s="2"/>
      <c r="E330" s="3"/>
      <c r="F330" s="3"/>
      <c r="G330" s="3"/>
      <c r="H330" s="4"/>
      <c r="I330" s="4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4"/>
      <c r="W330" s="2"/>
      <c r="X330" s="4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ht="15.75" customHeight="1">
      <c r="A331" s="2"/>
      <c r="B331" s="2"/>
      <c r="C331" s="2"/>
      <c r="D331" s="2"/>
      <c r="E331" s="3"/>
      <c r="F331" s="3"/>
      <c r="G331" s="3"/>
      <c r="H331" s="4"/>
      <c r="I331" s="4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4"/>
      <c r="W331" s="2"/>
      <c r="X331" s="4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ht="15.75" customHeight="1">
      <c r="A332" s="2"/>
      <c r="B332" s="2"/>
      <c r="C332" s="2"/>
      <c r="D332" s="2"/>
      <c r="E332" s="3"/>
      <c r="F332" s="3"/>
      <c r="G332" s="3"/>
      <c r="H332" s="4"/>
      <c r="I332" s="4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4"/>
      <c r="W332" s="2"/>
      <c r="X332" s="4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ht="15.75" customHeight="1">
      <c r="A333" s="2"/>
      <c r="B333" s="2"/>
      <c r="C333" s="2"/>
      <c r="D333" s="2"/>
      <c r="E333" s="3"/>
      <c r="F333" s="3"/>
      <c r="G333" s="3"/>
      <c r="H333" s="4"/>
      <c r="I333" s="4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4"/>
      <c r="W333" s="2"/>
      <c r="X333" s="4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ht="15.75" customHeight="1">
      <c r="A334" s="2"/>
      <c r="B334" s="2"/>
      <c r="C334" s="2"/>
      <c r="D334" s="2"/>
      <c r="E334" s="3"/>
      <c r="F334" s="3"/>
      <c r="G334" s="3"/>
      <c r="H334" s="4"/>
      <c r="I334" s="4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4"/>
      <c r="W334" s="2"/>
      <c r="X334" s="4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ht="15.75" customHeight="1">
      <c r="A335" s="2"/>
      <c r="B335" s="2"/>
      <c r="C335" s="2"/>
      <c r="D335" s="2"/>
      <c r="E335" s="3"/>
      <c r="F335" s="3"/>
      <c r="G335" s="3"/>
      <c r="H335" s="4"/>
      <c r="I335" s="4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4"/>
      <c r="W335" s="2"/>
      <c r="X335" s="4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ht="15.75" customHeight="1">
      <c r="G336" s="111"/>
      <c r="P336" s="2"/>
    </row>
    <row r="337" spans="7:16" ht="15.75" customHeight="1">
      <c r="G337" s="111"/>
      <c r="P337" s="2"/>
    </row>
    <row r="338" spans="7:16" ht="15.75" customHeight="1">
      <c r="G338" s="111"/>
      <c r="P338" s="2"/>
    </row>
    <row r="339" spans="7:16" ht="15.75" customHeight="1">
      <c r="G339" s="111"/>
      <c r="P339" s="2"/>
    </row>
    <row r="340" spans="7:16" ht="15.75" customHeight="1">
      <c r="G340" s="111"/>
      <c r="P340" s="2"/>
    </row>
    <row r="341" spans="7:16" ht="15.75" customHeight="1">
      <c r="G341" s="111"/>
      <c r="P341" s="2"/>
    </row>
    <row r="342" spans="7:16" ht="15.75" customHeight="1">
      <c r="G342" s="111"/>
      <c r="P342" s="2"/>
    </row>
    <row r="343" spans="7:16" ht="15.75" customHeight="1">
      <c r="G343" s="111"/>
      <c r="P343" s="2"/>
    </row>
    <row r="344" spans="7:16" ht="15.75" customHeight="1">
      <c r="G344" s="111"/>
      <c r="P344" s="2"/>
    </row>
    <row r="345" spans="7:16" ht="15.75" customHeight="1">
      <c r="G345" s="111"/>
      <c r="P345" s="2"/>
    </row>
    <row r="346" spans="7:16" ht="15.75" customHeight="1">
      <c r="G346" s="111"/>
      <c r="P346" s="2"/>
    </row>
    <row r="347" spans="7:16" ht="15.75" customHeight="1">
      <c r="G347" s="111"/>
      <c r="P347" s="2"/>
    </row>
    <row r="348" spans="7:16" ht="15.75" customHeight="1">
      <c r="G348" s="111"/>
      <c r="P348" s="2"/>
    </row>
    <row r="349" spans="7:16" ht="15.75" customHeight="1">
      <c r="G349" s="111"/>
      <c r="P349" s="2"/>
    </row>
    <row r="350" spans="7:16" ht="15.75" customHeight="1">
      <c r="G350" s="111"/>
      <c r="P350" s="2"/>
    </row>
    <row r="351" spans="7:16" ht="15.75" customHeight="1">
      <c r="G351" s="111"/>
      <c r="P351" s="2"/>
    </row>
    <row r="352" spans="7:16" ht="15.75" customHeight="1">
      <c r="G352" s="111"/>
      <c r="P352" s="2"/>
    </row>
    <row r="353" spans="7:16" ht="15.75" customHeight="1">
      <c r="G353" s="111"/>
      <c r="P353" s="2"/>
    </row>
    <row r="354" spans="7:16" ht="15.75" customHeight="1">
      <c r="G354" s="111"/>
      <c r="P354" s="2"/>
    </row>
    <row r="355" spans="7:16" ht="15.75" customHeight="1">
      <c r="G355" s="111"/>
      <c r="P355" s="2"/>
    </row>
    <row r="356" spans="7:16" ht="15.75" customHeight="1">
      <c r="G356" s="111"/>
      <c r="P356" s="2"/>
    </row>
    <row r="357" spans="7:16" ht="15.75" customHeight="1">
      <c r="G357" s="111"/>
      <c r="P357" s="2"/>
    </row>
    <row r="358" spans="7:16" ht="15.75" customHeight="1">
      <c r="G358" s="111"/>
      <c r="P358" s="2"/>
    </row>
    <row r="359" spans="7:16" ht="15.75" customHeight="1">
      <c r="G359" s="111"/>
      <c r="P359" s="2"/>
    </row>
    <row r="360" spans="7:16" ht="15.75" customHeight="1">
      <c r="G360" s="111"/>
      <c r="P360" s="2"/>
    </row>
    <row r="361" spans="7:16" ht="15.75" customHeight="1">
      <c r="G361" s="111"/>
      <c r="P361" s="2"/>
    </row>
    <row r="362" spans="7:16" ht="15.75" customHeight="1">
      <c r="G362" s="111"/>
      <c r="P362" s="2"/>
    </row>
    <row r="363" spans="7:16" ht="15.75" customHeight="1">
      <c r="G363" s="111"/>
      <c r="P363" s="2"/>
    </row>
    <row r="364" spans="7:16" ht="15.75" customHeight="1">
      <c r="G364" s="111"/>
      <c r="P364" s="2"/>
    </row>
    <row r="365" spans="7:16" ht="15.75" customHeight="1">
      <c r="G365" s="111"/>
      <c r="P365" s="2"/>
    </row>
    <row r="366" spans="7:16" ht="15.75" customHeight="1">
      <c r="G366" s="111"/>
      <c r="P366" s="2"/>
    </row>
    <row r="367" spans="7:16" ht="15.75" customHeight="1">
      <c r="G367" s="111"/>
      <c r="P367" s="2"/>
    </row>
    <row r="368" spans="7:16" ht="15.75" customHeight="1">
      <c r="G368" s="111"/>
      <c r="P368" s="2"/>
    </row>
    <row r="369" spans="7:16" ht="15.75" customHeight="1">
      <c r="G369" s="111"/>
      <c r="P369" s="2"/>
    </row>
    <row r="370" spans="7:16" ht="15.75" customHeight="1">
      <c r="G370" s="111"/>
      <c r="P370" s="2"/>
    </row>
    <row r="371" spans="7:16" ht="15.75" customHeight="1">
      <c r="G371" s="111"/>
      <c r="P371" s="2"/>
    </row>
    <row r="372" spans="7:16" ht="15.75" customHeight="1">
      <c r="G372" s="111"/>
      <c r="P372" s="2"/>
    </row>
    <row r="373" spans="7:16" ht="15.75" customHeight="1">
      <c r="G373" s="111"/>
      <c r="P373" s="2"/>
    </row>
    <row r="374" spans="7:16" ht="15.75" customHeight="1">
      <c r="G374" s="111"/>
      <c r="P374" s="2"/>
    </row>
    <row r="375" spans="7:16" ht="15.75" customHeight="1">
      <c r="G375" s="111"/>
      <c r="P375" s="2"/>
    </row>
    <row r="376" spans="7:16" ht="15.75" customHeight="1">
      <c r="G376" s="111"/>
      <c r="P376" s="2"/>
    </row>
    <row r="377" spans="7:16" ht="15.75" customHeight="1">
      <c r="G377" s="111"/>
      <c r="P377" s="2"/>
    </row>
    <row r="378" spans="7:16" ht="15.75" customHeight="1">
      <c r="G378" s="111"/>
      <c r="P378" s="2"/>
    </row>
    <row r="379" spans="7:16" ht="15.75" customHeight="1">
      <c r="G379" s="111"/>
      <c r="P379" s="2"/>
    </row>
    <row r="380" spans="7:16" ht="15.75" customHeight="1">
      <c r="G380" s="111"/>
      <c r="P380" s="2"/>
    </row>
    <row r="381" spans="7:16" ht="15.75" customHeight="1">
      <c r="G381" s="111"/>
      <c r="P381" s="2"/>
    </row>
    <row r="382" spans="7:16" ht="15.75" customHeight="1">
      <c r="G382" s="111"/>
      <c r="P382" s="2"/>
    </row>
    <row r="383" spans="7:16" ht="15.75" customHeight="1">
      <c r="G383" s="111"/>
      <c r="P383" s="2"/>
    </row>
    <row r="384" spans="7:16" ht="15.75" customHeight="1">
      <c r="G384" s="111"/>
      <c r="P384" s="2"/>
    </row>
    <row r="385" spans="7:16" ht="15.75" customHeight="1">
      <c r="G385" s="111"/>
      <c r="P385" s="2"/>
    </row>
    <row r="386" spans="7:16" ht="15.75" customHeight="1">
      <c r="G386" s="111"/>
      <c r="P386" s="2"/>
    </row>
    <row r="387" spans="7:16" ht="15.75" customHeight="1">
      <c r="G387" s="111"/>
      <c r="P387" s="2"/>
    </row>
    <row r="388" spans="7:16" ht="15.75" customHeight="1">
      <c r="G388" s="111"/>
      <c r="P388" s="2"/>
    </row>
    <row r="389" spans="7:16" ht="15.75" customHeight="1">
      <c r="G389" s="111"/>
      <c r="P389" s="2"/>
    </row>
    <row r="390" spans="7:16" ht="15.75" customHeight="1">
      <c r="G390" s="111"/>
      <c r="P390" s="2"/>
    </row>
    <row r="391" spans="7:16" ht="15.75" customHeight="1">
      <c r="G391" s="111"/>
      <c r="P391" s="2"/>
    </row>
    <row r="392" spans="7:16" ht="15.75" customHeight="1">
      <c r="G392" s="111"/>
      <c r="P392" s="2"/>
    </row>
    <row r="393" spans="7:16" ht="15.75" customHeight="1">
      <c r="G393" s="111"/>
      <c r="P393" s="2"/>
    </row>
    <row r="394" spans="7:16" ht="15.75" customHeight="1">
      <c r="G394" s="111"/>
      <c r="P394" s="2"/>
    </row>
    <row r="395" spans="7:16" ht="15.75" customHeight="1">
      <c r="G395" s="111"/>
      <c r="P395" s="2"/>
    </row>
    <row r="396" spans="7:16" ht="15.75" customHeight="1">
      <c r="G396" s="111"/>
      <c r="P396" s="2"/>
    </row>
    <row r="397" spans="7:16" ht="15.75" customHeight="1">
      <c r="G397" s="111"/>
      <c r="P397" s="2"/>
    </row>
    <row r="398" spans="7:16" ht="15.75" customHeight="1">
      <c r="G398" s="111"/>
      <c r="P398" s="2"/>
    </row>
    <row r="399" spans="7:16" ht="15.75" customHeight="1">
      <c r="G399" s="111"/>
      <c r="P399" s="2"/>
    </row>
    <row r="400" spans="7:16" ht="15.75" customHeight="1">
      <c r="G400" s="111"/>
      <c r="P400" s="2"/>
    </row>
    <row r="401" spans="7:16" ht="15.75" customHeight="1">
      <c r="G401" s="111"/>
      <c r="P401" s="2"/>
    </row>
    <row r="402" spans="7:16" ht="15.75" customHeight="1">
      <c r="G402" s="111"/>
      <c r="P402" s="2"/>
    </row>
    <row r="403" spans="7:16" ht="15.75" customHeight="1">
      <c r="G403" s="111"/>
      <c r="P403" s="2"/>
    </row>
    <row r="404" spans="7:16" ht="15.75" customHeight="1">
      <c r="G404" s="111"/>
      <c r="P404" s="2"/>
    </row>
    <row r="405" spans="7:16" ht="15.75" customHeight="1">
      <c r="G405" s="111"/>
      <c r="P405" s="2"/>
    </row>
    <row r="406" spans="7:16" ht="15.75" customHeight="1">
      <c r="G406" s="111"/>
      <c r="P406" s="2"/>
    </row>
    <row r="407" spans="7:16" ht="15.75" customHeight="1">
      <c r="G407" s="111"/>
      <c r="P407" s="2"/>
    </row>
    <row r="408" spans="7:16" ht="15.75" customHeight="1">
      <c r="G408" s="111"/>
      <c r="P408" s="2"/>
    </row>
    <row r="409" spans="7:16" ht="15.75" customHeight="1">
      <c r="G409" s="111"/>
      <c r="P409" s="2"/>
    </row>
    <row r="410" spans="7:16" ht="15.75" customHeight="1">
      <c r="G410" s="111"/>
      <c r="P410" s="2"/>
    </row>
    <row r="411" spans="7:16" ht="15.75" customHeight="1">
      <c r="G411" s="111"/>
      <c r="P411" s="2"/>
    </row>
    <row r="412" spans="7:16" ht="15.75" customHeight="1">
      <c r="G412" s="111"/>
      <c r="P412" s="2"/>
    </row>
    <row r="413" spans="7:16" ht="15.75" customHeight="1">
      <c r="G413" s="111"/>
      <c r="P413" s="2"/>
    </row>
    <row r="414" spans="7:16" ht="15.75" customHeight="1">
      <c r="G414" s="111"/>
      <c r="P414" s="2"/>
    </row>
    <row r="415" spans="7:16" ht="15.75" customHeight="1">
      <c r="G415" s="111"/>
      <c r="P415" s="2"/>
    </row>
    <row r="416" spans="7:16" ht="15.75" customHeight="1">
      <c r="G416" s="111"/>
      <c r="P416" s="2"/>
    </row>
    <row r="417" spans="7:16" ht="15.75" customHeight="1">
      <c r="G417" s="111"/>
      <c r="P417" s="2"/>
    </row>
    <row r="418" spans="7:16" ht="15.75" customHeight="1">
      <c r="G418" s="111"/>
      <c r="P418" s="2"/>
    </row>
    <row r="419" spans="7:16" ht="15.75" customHeight="1">
      <c r="G419" s="111"/>
      <c r="P419" s="2"/>
    </row>
    <row r="420" spans="7:16" ht="15.75" customHeight="1">
      <c r="G420" s="111"/>
      <c r="P420" s="2"/>
    </row>
    <row r="421" spans="7:16" ht="15.75" customHeight="1">
      <c r="G421" s="111"/>
      <c r="P421" s="2"/>
    </row>
    <row r="422" spans="7:16" ht="15.75" customHeight="1">
      <c r="G422" s="111"/>
      <c r="P422" s="2"/>
    </row>
    <row r="423" spans="7:16" ht="15.75" customHeight="1">
      <c r="G423" s="111"/>
      <c r="P423" s="2"/>
    </row>
    <row r="424" spans="7:16" ht="15.75" customHeight="1">
      <c r="G424" s="111"/>
      <c r="P424" s="2"/>
    </row>
    <row r="425" spans="7:16" ht="15.75" customHeight="1">
      <c r="G425" s="111"/>
      <c r="P425" s="2"/>
    </row>
    <row r="426" spans="7:16" ht="15.75" customHeight="1">
      <c r="G426" s="111"/>
      <c r="P426" s="2"/>
    </row>
    <row r="427" spans="7:16" ht="15.75" customHeight="1">
      <c r="G427" s="111"/>
      <c r="P427" s="2"/>
    </row>
    <row r="428" spans="7:16" ht="15.75" customHeight="1">
      <c r="G428" s="111"/>
      <c r="P428" s="2"/>
    </row>
    <row r="429" spans="7:16" ht="15.75" customHeight="1">
      <c r="G429" s="111"/>
      <c r="P429" s="2"/>
    </row>
    <row r="430" spans="7:16" ht="15.75" customHeight="1">
      <c r="G430" s="111"/>
      <c r="P430" s="2"/>
    </row>
    <row r="431" spans="7:16" ht="15.75" customHeight="1">
      <c r="G431" s="111"/>
      <c r="P431" s="2"/>
    </row>
    <row r="432" spans="7:16" ht="15.75" customHeight="1">
      <c r="G432" s="111"/>
      <c r="P432" s="2"/>
    </row>
    <row r="433" spans="7:16" ht="15.75" customHeight="1">
      <c r="G433" s="111"/>
      <c r="P433" s="2"/>
    </row>
    <row r="434" spans="7:16" ht="15.75" customHeight="1">
      <c r="G434" s="111"/>
      <c r="P434" s="2"/>
    </row>
    <row r="435" spans="7:16" ht="15.75" customHeight="1">
      <c r="G435" s="111"/>
      <c r="P435" s="2"/>
    </row>
    <row r="436" spans="7:16" ht="15.75" customHeight="1">
      <c r="G436" s="111"/>
      <c r="P436" s="2"/>
    </row>
    <row r="437" spans="7:16" ht="15.75" customHeight="1">
      <c r="G437" s="111"/>
      <c r="P437" s="2"/>
    </row>
    <row r="438" spans="7:16" ht="15.75" customHeight="1">
      <c r="G438" s="111"/>
      <c r="P438" s="2"/>
    </row>
    <row r="439" spans="7:16" ht="15.75" customHeight="1">
      <c r="G439" s="111"/>
      <c r="P439" s="2"/>
    </row>
    <row r="440" spans="7:16" ht="15.75" customHeight="1">
      <c r="G440" s="111"/>
      <c r="P440" s="2"/>
    </row>
    <row r="441" spans="7:16" ht="15.75" customHeight="1">
      <c r="G441" s="111"/>
      <c r="P441" s="2"/>
    </row>
    <row r="442" spans="7:16" ht="15.75" customHeight="1">
      <c r="G442" s="111"/>
      <c r="P442" s="2"/>
    </row>
    <row r="443" spans="7:16" ht="15.75" customHeight="1">
      <c r="G443" s="111"/>
      <c r="P443" s="2"/>
    </row>
    <row r="444" spans="7:16" ht="15.75" customHeight="1">
      <c r="G444" s="111"/>
      <c r="P444" s="2"/>
    </row>
    <row r="445" spans="7:16" ht="15.75" customHeight="1">
      <c r="G445" s="111"/>
      <c r="P445" s="2"/>
    </row>
    <row r="446" spans="7:16" ht="15.75" customHeight="1">
      <c r="G446" s="111"/>
      <c r="P446" s="2"/>
    </row>
    <row r="447" spans="7:16" ht="15.75" customHeight="1">
      <c r="G447" s="111"/>
      <c r="P447" s="2"/>
    </row>
    <row r="448" spans="7:16" ht="15.75" customHeight="1">
      <c r="G448" s="111"/>
      <c r="P448" s="2"/>
    </row>
    <row r="449" spans="7:16" ht="15.75" customHeight="1">
      <c r="G449" s="111"/>
      <c r="P449" s="2"/>
    </row>
    <row r="450" spans="7:16" ht="15.75" customHeight="1">
      <c r="G450" s="111"/>
      <c r="P450" s="2"/>
    </row>
    <row r="451" spans="7:16" ht="15.75" customHeight="1">
      <c r="G451" s="111"/>
      <c r="P451" s="2"/>
    </row>
    <row r="452" spans="7:16" ht="15.75" customHeight="1">
      <c r="G452" s="111"/>
      <c r="P452" s="2"/>
    </row>
    <row r="453" spans="7:16" ht="15.75" customHeight="1">
      <c r="G453" s="111"/>
      <c r="P453" s="2"/>
    </row>
    <row r="454" spans="7:16" ht="15.75" customHeight="1">
      <c r="G454" s="111"/>
      <c r="P454" s="2"/>
    </row>
    <row r="455" spans="7:16" ht="15.75" customHeight="1">
      <c r="G455" s="111"/>
      <c r="P455" s="2"/>
    </row>
    <row r="456" spans="7:16" ht="15.75" customHeight="1">
      <c r="G456" s="111"/>
      <c r="P456" s="2"/>
    </row>
    <row r="457" spans="7:16" ht="15.75" customHeight="1">
      <c r="G457" s="111"/>
      <c r="P457" s="2"/>
    </row>
    <row r="458" spans="7:16" ht="15.75" customHeight="1">
      <c r="G458" s="111"/>
      <c r="P458" s="2"/>
    </row>
    <row r="459" spans="7:16" ht="15.75" customHeight="1">
      <c r="G459" s="111"/>
      <c r="P459" s="2"/>
    </row>
    <row r="460" spans="7:16" ht="15.75" customHeight="1">
      <c r="G460" s="111"/>
      <c r="P460" s="2"/>
    </row>
    <row r="461" spans="7:16" ht="15.75" customHeight="1">
      <c r="G461" s="111"/>
      <c r="P461" s="2"/>
    </row>
    <row r="462" spans="7:16" ht="15.75" customHeight="1">
      <c r="G462" s="111"/>
      <c r="P462" s="2"/>
    </row>
    <row r="463" spans="7:16" ht="15.75" customHeight="1">
      <c r="G463" s="111"/>
      <c r="P463" s="2"/>
    </row>
    <row r="464" spans="7:16" ht="15.75" customHeight="1">
      <c r="G464" s="111"/>
      <c r="P464" s="2"/>
    </row>
    <row r="465" spans="7:16" ht="15.75" customHeight="1">
      <c r="G465" s="111"/>
      <c r="P465" s="2"/>
    </row>
    <row r="466" spans="7:16" ht="15.75" customHeight="1">
      <c r="G466" s="111"/>
      <c r="P466" s="2"/>
    </row>
    <row r="467" spans="7:16" ht="15.75" customHeight="1">
      <c r="G467" s="111"/>
      <c r="P467" s="2"/>
    </row>
    <row r="468" spans="7:16" ht="15.75" customHeight="1">
      <c r="G468" s="111"/>
      <c r="P468" s="2"/>
    </row>
    <row r="469" spans="7:16" ht="15.75" customHeight="1">
      <c r="G469" s="111"/>
      <c r="P469" s="2"/>
    </row>
    <row r="470" spans="7:16" ht="15.75" customHeight="1">
      <c r="G470" s="111"/>
      <c r="P470" s="2"/>
    </row>
    <row r="471" spans="7:16" ht="15.75" customHeight="1">
      <c r="G471" s="111"/>
      <c r="P471" s="2"/>
    </row>
    <row r="472" spans="7:16" ht="15.75" customHeight="1">
      <c r="G472" s="111"/>
      <c r="P472" s="2"/>
    </row>
    <row r="473" spans="7:16" ht="15.75" customHeight="1">
      <c r="G473" s="111"/>
      <c r="P473" s="2"/>
    </row>
    <row r="474" spans="7:16" ht="15.75" customHeight="1">
      <c r="G474" s="111"/>
      <c r="P474" s="2"/>
    </row>
    <row r="475" spans="7:16" ht="15.75" customHeight="1">
      <c r="G475" s="111"/>
      <c r="P475" s="2"/>
    </row>
    <row r="476" spans="7:16" ht="15.75" customHeight="1">
      <c r="G476" s="111"/>
      <c r="P476" s="2"/>
    </row>
    <row r="477" spans="7:16" ht="15.75" customHeight="1">
      <c r="G477" s="111"/>
      <c r="P477" s="2"/>
    </row>
    <row r="478" spans="7:16" ht="15.75" customHeight="1">
      <c r="G478" s="111"/>
      <c r="P478" s="2"/>
    </row>
    <row r="479" spans="7:16" ht="15.75" customHeight="1">
      <c r="G479" s="111"/>
      <c r="P479" s="2"/>
    </row>
    <row r="480" spans="7:16" ht="15.75" customHeight="1">
      <c r="G480" s="111"/>
      <c r="P480" s="2"/>
    </row>
    <row r="481" spans="7:16" ht="15.75" customHeight="1">
      <c r="G481" s="111"/>
      <c r="P481" s="2"/>
    </row>
    <row r="482" spans="7:16" ht="15.75" customHeight="1">
      <c r="G482" s="111"/>
      <c r="P482" s="2"/>
    </row>
    <row r="483" spans="7:16" ht="15.75" customHeight="1">
      <c r="G483" s="111"/>
      <c r="P483" s="2"/>
    </row>
    <row r="484" spans="7:16" ht="15.75" customHeight="1">
      <c r="G484" s="111"/>
      <c r="P484" s="2"/>
    </row>
    <row r="485" spans="7:16" ht="15.75" customHeight="1">
      <c r="G485" s="111"/>
      <c r="P485" s="2"/>
    </row>
    <row r="486" spans="7:16" ht="15.75" customHeight="1">
      <c r="G486" s="111"/>
      <c r="P486" s="2"/>
    </row>
    <row r="487" spans="7:16" ht="15.75" customHeight="1">
      <c r="G487" s="111"/>
      <c r="P487" s="2"/>
    </row>
    <row r="488" spans="7:16" ht="15.75" customHeight="1">
      <c r="G488" s="111"/>
      <c r="P488" s="2"/>
    </row>
    <row r="489" spans="7:16" ht="15.75" customHeight="1">
      <c r="G489" s="111"/>
      <c r="P489" s="2"/>
    </row>
    <row r="490" spans="7:16" ht="15.75" customHeight="1">
      <c r="G490" s="111"/>
      <c r="P490" s="2"/>
    </row>
    <row r="491" spans="7:16" ht="15.75" customHeight="1">
      <c r="G491" s="111"/>
      <c r="P491" s="2"/>
    </row>
    <row r="492" spans="7:16" ht="15.75" customHeight="1">
      <c r="G492" s="111"/>
      <c r="P492" s="2"/>
    </row>
    <row r="493" spans="7:16" ht="15.75" customHeight="1">
      <c r="G493" s="111"/>
      <c r="P493" s="2"/>
    </row>
    <row r="494" spans="7:16" ht="15.75" customHeight="1">
      <c r="G494" s="111"/>
      <c r="P494" s="2"/>
    </row>
    <row r="495" spans="7:16" ht="15.75" customHeight="1">
      <c r="G495" s="111"/>
      <c r="P495" s="2"/>
    </row>
    <row r="496" spans="7:16" ht="15.75" customHeight="1">
      <c r="G496" s="111"/>
      <c r="P496" s="2"/>
    </row>
    <row r="497" spans="7:16" ht="15.75" customHeight="1">
      <c r="G497" s="111"/>
      <c r="P497" s="2"/>
    </row>
    <row r="498" spans="7:16" ht="15.75" customHeight="1">
      <c r="G498" s="111"/>
      <c r="P498" s="2"/>
    </row>
    <row r="499" spans="7:16" ht="15.75" customHeight="1">
      <c r="G499" s="111"/>
      <c r="P499" s="2"/>
    </row>
    <row r="500" spans="7:16" ht="15.75" customHeight="1">
      <c r="G500" s="111"/>
      <c r="P500" s="2"/>
    </row>
    <row r="501" spans="7:16" ht="15.75" customHeight="1">
      <c r="G501" s="111"/>
      <c r="P501" s="2"/>
    </row>
    <row r="502" spans="7:16" ht="15.75" customHeight="1">
      <c r="G502" s="111"/>
      <c r="P502" s="2"/>
    </row>
    <row r="503" spans="7:16" ht="15.75" customHeight="1">
      <c r="G503" s="111"/>
      <c r="P503" s="2"/>
    </row>
    <row r="504" spans="7:16" ht="15.75" customHeight="1">
      <c r="G504" s="111"/>
      <c r="P504" s="2"/>
    </row>
    <row r="505" spans="7:16" ht="15.75" customHeight="1">
      <c r="G505" s="111"/>
      <c r="P505" s="2"/>
    </row>
    <row r="506" spans="7:16" ht="15.75" customHeight="1">
      <c r="G506" s="111"/>
      <c r="P506" s="2"/>
    </row>
    <row r="507" spans="7:16" ht="15.75" customHeight="1">
      <c r="G507" s="111"/>
      <c r="P507" s="2"/>
    </row>
    <row r="508" spans="7:16" ht="15.75" customHeight="1">
      <c r="G508" s="111"/>
      <c r="P508" s="2"/>
    </row>
    <row r="509" spans="7:16" ht="15.75" customHeight="1">
      <c r="G509" s="111"/>
      <c r="P509" s="2"/>
    </row>
    <row r="510" spans="7:16" ht="15.75" customHeight="1">
      <c r="G510" s="111"/>
      <c r="P510" s="2"/>
    </row>
    <row r="511" spans="7:16" ht="15.75" customHeight="1">
      <c r="G511" s="111"/>
      <c r="P511" s="2"/>
    </row>
    <row r="512" spans="7:16" ht="15.75" customHeight="1">
      <c r="G512" s="111"/>
      <c r="P512" s="2"/>
    </row>
    <row r="513" spans="7:16" ht="15.75" customHeight="1">
      <c r="G513" s="111"/>
      <c r="P513" s="2"/>
    </row>
    <row r="514" spans="7:16" ht="15.75" customHeight="1">
      <c r="G514" s="111"/>
      <c r="P514" s="2"/>
    </row>
    <row r="515" spans="7:16" ht="15.75" customHeight="1">
      <c r="G515" s="111"/>
      <c r="P515" s="2"/>
    </row>
    <row r="516" spans="7:16" ht="15.75" customHeight="1">
      <c r="G516" s="111"/>
      <c r="P516" s="2"/>
    </row>
    <row r="517" spans="7:16" ht="15.75" customHeight="1">
      <c r="G517" s="111"/>
      <c r="P517" s="2"/>
    </row>
    <row r="518" spans="7:16" ht="15.75" customHeight="1">
      <c r="G518" s="111"/>
      <c r="P518" s="2"/>
    </row>
    <row r="519" spans="7:16" ht="15.75" customHeight="1">
      <c r="G519" s="111"/>
      <c r="P519" s="2"/>
    </row>
    <row r="520" spans="7:16" ht="15.75" customHeight="1">
      <c r="G520" s="111"/>
      <c r="P520" s="2"/>
    </row>
    <row r="521" spans="7:16" ht="15.75" customHeight="1">
      <c r="G521" s="111"/>
      <c r="P521" s="2"/>
    </row>
    <row r="522" spans="7:16" ht="15.75" customHeight="1">
      <c r="G522" s="111"/>
      <c r="P522" s="2"/>
    </row>
    <row r="523" spans="7:16" ht="15.75" customHeight="1">
      <c r="G523" s="111"/>
      <c r="P523" s="2"/>
    </row>
    <row r="524" spans="7:16" ht="15.75" customHeight="1">
      <c r="G524" s="111"/>
      <c r="P524" s="2"/>
    </row>
    <row r="525" spans="7:16" ht="15.75" customHeight="1">
      <c r="G525" s="111"/>
      <c r="P525" s="2"/>
    </row>
    <row r="526" spans="7:16" ht="15.75" customHeight="1">
      <c r="G526" s="111"/>
      <c r="P526" s="2"/>
    </row>
    <row r="527" spans="7:16" ht="15.75" customHeight="1">
      <c r="G527" s="111"/>
      <c r="P527" s="2"/>
    </row>
    <row r="528" spans="7:16" ht="15.75" customHeight="1">
      <c r="G528" s="111"/>
      <c r="P528" s="2"/>
    </row>
    <row r="529" spans="7:16" ht="15.75" customHeight="1">
      <c r="G529" s="111"/>
      <c r="P529" s="2"/>
    </row>
    <row r="530" spans="7:16" ht="15.75" customHeight="1">
      <c r="G530" s="111"/>
      <c r="P530" s="2"/>
    </row>
    <row r="531" spans="7:16" ht="15.75" customHeight="1">
      <c r="G531" s="111"/>
      <c r="P531" s="2"/>
    </row>
    <row r="532" spans="7:16" ht="15.75" customHeight="1">
      <c r="G532" s="111"/>
      <c r="P532" s="2"/>
    </row>
    <row r="533" spans="7:16" ht="15.75" customHeight="1">
      <c r="G533" s="111"/>
      <c r="P533" s="2"/>
    </row>
    <row r="534" spans="7:16" ht="15.75" customHeight="1">
      <c r="G534" s="111"/>
      <c r="P534" s="2"/>
    </row>
    <row r="535" spans="7:16" ht="15.75" customHeight="1">
      <c r="G535" s="111"/>
      <c r="P535" s="2"/>
    </row>
    <row r="536" spans="7:16" ht="15.75" customHeight="1">
      <c r="G536" s="111"/>
      <c r="P536" s="2"/>
    </row>
    <row r="537" spans="7:16" ht="15.75" customHeight="1">
      <c r="G537" s="111"/>
      <c r="P537" s="2"/>
    </row>
    <row r="538" spans="7:16" ht="15.75" customHeight="1">
      <c r="G538" s="111"/>
      <c r="P538" s="2"/>
    </row>
    <row r="539" spans="7:16" ht="15.75" customHeight="1">
      <c r="G539" s="111"/>
      <c r="P539" s="2"/>
    </row>
    <row r="540" spans="7:16" ht="15.75" customHeight="1">
      <c r="G540" s="111"/>
      <c r="P540" s="2"/>
    </row>
    <row r="541" spans="7:16" ht="15.75" customHeight="1">
      <c r="G541" s="111"/>
      <c r="P541" s="2"/>
    </row>
    <row r="542" spans="7:16" ht="15.75" customHeight="1">
      <c r="G542" s="111"/>
      <c r="P542" s="2"/>
    </row>
    <row r="543" spans="7:16" ht="15.75" customHeight="1">
      <c r="G543" s="111"/>
      <c r="P543" s="2"/>
    </row>
    <row r="544" spans="7:16" ht="15.75" customHeight="1">
      <c r="G544" s="111"/>
      <c r="P544" s="2"/>
    </row>
    <row r="545" spans="7:16" ht="15.75" customHeight="1">
      <c r="G545" s="111"/>
      <c r="P545" s="2"/>
    </row>
    <row r="546" spans="7:16" ht="15.75" customHeight="1">
      <c r="G546" s="111"/>
      <c r="P546" s="2"/>
    </row>
    <row r="547" spans="7:16" ht="15.75" customHeight="1">
      <c r="G547" s="111"/>
      <c r="P547" s="2"/>
    </row>
    <row r="548" spans="7:16" ht="15.75" customHeight="1">
      <c r="G548" s="111"/>
      <c r="P548" s="2"/>
    </row>
    <row r="549" spans="7:16" ht="15.75" customHeight="1">
      <c r="G549" s="111"/>
      <c r="P549" s="2"/>
    </row>
    <row r="550" spans="7:16" ht="15.75" customHeight="1">
      <c r="G550" s="111"/>
      <c r="P550" s="2"/>
    </row>
    <row r="551" spans="7:16" ht="15.75" customHeight="1">
      <c r="G551" s="111"/>
      <c r="P551" s="2"/>
    </row>
    <row r="552" spans="7:16" ht="15.75" customHeight="1">
      <c r="G552" s="111"/>
      <c r="P552" s="2"/>
    </row>
    <row r="553" spans="7:16" ht="15.75" customHeight="1">
      <c r="G553" s="111"/>
      <c r="P553" s="2"/>
    </row>
    <row r="554" spans="7:16" ht="15.75" customHeight="1">
      <c r="G554" s="111"/>
      <c r="P554" s="2"/>
    </row>
    <row r="555" spans="7:16" ht="15.75" customHeight="1">
      <c r="G555" s="111"/>
      <c r="P555" s="2"/>
    </row>
    <row r="556" spans="7:16" ht="15.75" customHeight="1">
      <c r="G556" s="111"/>
      <c r="P556" s="2"/>
    </row>
    <row r="557" spans="7:16" ht="15.75" customHeight="1">
      <c r="G557" s="111"/>
      <c r="P557" s="2"/>
    </row>
    <row r="558" spans="7:16" ht="15.75" customHeight="1">
      <c r="G558" s="111"/>
      <c r="P558" s="2"/>
    </row>
    <row r="559" spans="7:16" ht="15.75" customHeight="1">
      <c r="G559" s="111"/>
      <c r="P559" s="2"/>
    </row>
    <row r="560" spans="7:16" ht="15.75" customHeight="1">
      <c r="G560" s="111"/>
      <c r="P560" s="2"/>
    </row>
    <row r="561" spans="7:16" ht="15.75" customHeight="1">
      <c r="G561" s="111"/>
      <c r="P561" s="2"/>
    </row>
    <row r="562" spans="7:16" ht="15.75" customHeight="1">
      <c r="G562" s="111"/>
      <c r="P562" s="2"/>
    </row>
    <row r="563" spans="7:16" ht="15.75" customHeight="1">
      <c r="G563" s="111"/>
      <c r="P563" s="2"/>
    </row>
    <row r="564" spans="7:16" ht="15.75" customHeight="1">
      <c r="G564" s="111"/>
      <c r="P564" s="2"/>
    </row>
    <row r="565" spans="7:16" ht="15.75" customHeight="1">
      <c r="G565" s="111"/>
      <c r="P565" s="2"/>
    </row>
    <row r="566" spans="7:16" ht="15.75" customHeight="1">
      <c r="G566" s="111"/>
      <c r="P566" s="2"/>
    </row>
    <row r="567" spans="7:16" ht="15.75" customHeight="1">
      <c r="G567" s="111"/>
      <c r="P567" s="2"/>
    </row>
    <row r="568" spans="7:16" ht="15.75" customHeight="1">
      <c r="G568" s="111"/>
      <c r="P568" s="2"/>
    </row>
    <row r="569" spans="7:16" ht="15.75" customHeight="1">
      <c r="G569" s="111"/>
      <c r="P569" s="2"/>
    </row>
    <row r="570" spans="7:16" ht="15.75" customHeight="1">
      <c r="G570" s="111"/>
      <c r="P570" s="2"/>
    </row>
    <row r="571" spans="7:16" ht="15.75" customHeight="1">
      <c r="G571" s="111"/>
      <c r="P571" s="2"/>
    </row>
    <row r="572" spans="7:16" ht="15.75" customHeight="1">
      <c r="G572" s="111"/>
      <c r="P572" s="2"/>
    </row>
    <row r="573" spans="7:16" ht="15.75" customHeight="1">
      <c r="G573" s="111"/>
      <c r="P573" s="2"/>
    </row>
    <row r="574" spans="7:16" ht="15.75" customHeight="1">
      <c r="G574" s="111"/>
      <c r="P574" s="2"/>
    </row>
    <row r="575" spans="7:16" ht="15.75" customHeight="1">
      <c r="G575" s="111"/>
      <c r="P575" s="2"/>
    </row>
    <row r="576" spans="7:16" ht="15.75" customHeight="1">
      <c r="G576" s="111"/>
      <c r="P576" s="2"/>
    </row>
    <row r="577" spans="7:16" ht="15.75" customHeight="1">
      <c r="G577" s="111"/>
      <c r="P577" s="2"/>
    </row>
    <row r="578" spans="7:16" ht="15.75" customHeight="1">
      <c r="G578" s="111"/>
      <c r="P578" s="2"/>
    </row>
    <row r="579" spans="7:16" ht="15.75" customHeight="1">
      <c r="G579" s="111"/>
      <c r="P579" s="2"/>
    </row>
    <row r="580" spans="7:16" ht="15.75" customHeight="1">
      <c r="G580" s="111"/>
      <c r="P580" s="2"/>
    </row>
    <row r="581" spans="7:16" ht="15.75" customHeight="1">
      <c r="G581" s="111"/>
      <c r="P581" s="2"/>
    </row>
    <row r="582" spans="7:16" ht="15.75" customHeight="1">
      <c r="G582" s="111"/>
      <c r="P582" s="2"/>
    </row>
    <row r="583" spans="7:16" ht="15.75" customHeight="1">
      <c r="G583" s="111"/>
      <c r="P583" s="2"/>
    </row>
    <row r="584" spans="7:16" ht="15.75" customHeight="1">
      <c r="G584" s="111"/>
      <c r="P584" s="2"/>
    </row>
    <row r="585" spans="7:16" ht="15.75" customHeight="1">
      <c r="G585" s="111"/>
      <c r="P585" s="2"/>
    </row>
    <row r="586" spans="7:16" ht="15.75" customHeight="1">
      <c r="G586" s="111"/>
      <c r="P586" s="2"/>
    </row>
    <row r="587" spans="7:16" ht="15.75" customHeight="1">
      <c r="G587" s="111"/>
      <c r="P587" s="2"/>
    </row>
    <row r="588" spans="7:16" ht="15.75" customHeight="1">
      <c r="G588" s="111"/>
      <c r="P588" s="2"/>
    </row>
    <row r="589" spans="7:16" ht="15.75" customHeight="1">
      <c r="G589" s="111"/>
      <c r="P589" s="2"/>
    </row>
    <row r="590" spans="7:16" ht="15.75" customHeight="1">
      <c r="G590" s="111"/>
      <c r="P590" s="2"/>
    </row>
    <row r="591" spans="7:16" ht="15.75" customHeight="1">
      <c r="G591" s="111"/>
      <c r="P591" s="2"/>
    </row>
    <row r="592" spans="7:16" ht="15.75" customHeight="1">
      <c r="G592" s="111"/>
      <c r="P592" s="2"/>
    </row>
    <row r="593" spans="7:16" ht="15.75" customHeight="1">
      <c r="G593" s="111"/>
      <c r="P593" s="2"/>
    </row>
    <row r="594" spans="7:16" ht="15.75" customHeight="1">
      <c r="G594" s="111"/>
      <c r="P594" s="2"/>
    </row>
    <row r="595" spans="7:16" ht="15.75" customHeight="1">
      <c r="G595" s="111"/>
      <c r="P595" s="2"/>
    </row>
    <row r="596" spans="7:16" ht="15.75" customHeight="1">
      <c r="G596" s="111"/>
      <c r="P596" s="2"/>
    </row>
    <row r="597" spans="7:16" ht="15.75" customHeight="1">
      <c r="G597" s="111"/>
      <c r="P597" s="2"/>
    </row>
    <row r="598" spans="7:16" ht="15.75" customHeight="1">
      <c r="G598" s="111"/>
      <c r="P598" s="2"/>
    </row>
    <row r="599" spans="7:16" ht="15.75" customHeight="1">
      <c r="G599" s="111"/>
      <c r="P599" s="2"/>
    </row>
    <row r="600" spans="7:16" ht="15.75" customHeight="1">
      <c r="G600" s="111"/>
      <c r="P600" s="2"/>
    </row>
    <row r="601" spans="7:16" ht="15.75" customHeight="1">
      <c r="G601" s="111"/>
      <c r="P601" s="2"/>
    </row>
    <row r="602" spans="7:16" ht="15.75" customHeight="1">
      <c r="G602" s="111"/>
      <c r="P602" s="2"/>
    </row>
    <row r="603" spans="7:16" ht="15.75" customHeight="1">
      <c r="G603" s="111"/>
      <c r="P603" s="2"/>
    </row>
    <row r="604" spans="7:16" ht="15.75" customHeight="1">
      <c r="G604" s="111"/>
      <c r="P604" s="2"/>
    </row>
    <row r="605" spans="7:16" ht="15.75" customHeight="1">
      <c r="G605" s="111"/>
      <c r="P605" s="2"/>
    </row>
    <row r="606" spans="7:16" ht="15.75" customHeight="1">
      <c r="G606" s="111"/>
      <c r="P606" s="2"/>
    </row>
    <row r="607" spans="7:16" ht="15.75" customHeight="1">
      <c r="G607" s="111"/>
      <c r="P607" s="2"/>
    </row>
    <row r="608" spans="7:16" ht="15.75" customHeight="1">
      <c r="G608" s="111"/>
      <c r="P608" s="2"/>
    </row>
    <row r="609" spans="7:16" ht="15.75" customHeight="1">
      <c r="G609" s="111"/>
      <c r="P609" s="2"/>
    </row>
    <row r="610" spans="7:16" ht="15.75" customHeight="1">
      <c r="G610" s="111"/>
      <c r="P610" s="2"/>
    </row>
    <row r="611" spans="7:16" ht="15.75" customHeight="1">
      <c r="G611" s="111"/>
      <c r="P611" s="2"/>
    </row>
    <row r="612" spans="7:16" ht="15.75" customHeight="1">
      <c r="G612" s="111"/>
      <c r="P612" s="2"/>
    </row>
    <row r="613" spans="7:16" ht="15.75" customHeight="1">
      <c r="G613" s="111"/>
      <c r="P613" s="2"/>
    </row>
    <row r="614" spans="7:16" ht="15.75" customHeight="1">
      <c r="G614" s="111"/>
      <c r="P614" s="2"/>
    </row>
    <row r="615" spans="7:16" ht="15.75" customHeight="1">
      <c r="G615" s="111"/>
      <c r="P615" s="2"/>
    </row>
    <row r="616" spans="7:16" ht="15.75" customHeight="1">
      <c r="G616" s="111"/>
      <c r="P616" s="2"/>
    </row>
    <row r="617" spans="7:16" ht="15.75" customHeight="1">
      <c r="G617" s="111"/>
      <c r="P617" s="2"/>
    </row>
    <row r="618" spans="7:16" ht="15.75" customHeight="1">
      <c r="G618" s="111"/>
      <c r="P618" s="2"/>
    </row>
    <row r="619" spans="7:16" ht="15.75" customHeight="1">
      <c r="G619" s="111"/>
      <c r="P619" s="2"/>
    </row>
    <row r="620" spans="7:16" ht="15.75" customHeight="1">
      <c r="G620" s="111"/>
      <c r="P620" s="2"/>
    </row>
    <row r="621" spans="7:16" ht="15.75" customHeight="1">
      <c r="G621" s="111"/>
      <c r="P621" s="2"/>
    </row>
    <row r="622" spans="7:16" ht="15.75" customHeight="1">
      <c r="G622" s="111"/>
      <c r="P622" s="2"/>
    </row>
    <row r="623" spans="7:16" ht="15.75" customHeight="1">
      <c r="G623" s="111"/>
      <c r="P623" s="2"/>
    </row>
    <row r="624" spans="7:16" ht="15.75" customHeight="1">
      <c r="G624" s="111"/>
      <c r="P624" s="2"/>
    </row>
    <row r="625" spans="7:16" ht="15.75" customHeight="1">
      <c r="G625" s="111"/>
      <c r="P625" s="2"/>
    </row>
    <row r="626" spans="7:16" ht="15.75" customHeight="1">
      <c r="G626" s="111"/>
      <c r="P626" s="2"/>
    </row>
    <row r="627" spans="7:16" ht="15.75" customHeight="1">
      <c r="G627" s="111"/>
      <c r="P627" s="2"/>
    </row>
    <row r="628" spans="7:16" ht="15.75" customHeight="1">
      <c r="G628" s="111"/>
      <c r="P628" s="2"/>
    </row>
    <row r="629" spans="7:16" ht="15.75" customHeight="1">
      <c r="G629" s="111"/>
      <c r="P629" s="2"/>
    </row>
    <row r="630" spans="7:16" ht="15.75" customHeight="1">
      <c r="G630" s="111"/>
      <c r="P630" s="2"/>
    </row>
    <row r="631" spans="7:16" ht="15.75" customHeight="1">
      <c r="G631" s="111"/>
      <c r="P631" s="2"/>
    </row>
    <row r="632" spans="7:16" ht="15.75" customHeight="1">
      <c r="G632" s="111"/>
      <c r="P632" s="2"/>
    </row>
    <row r="633" spans="7:16" ht="15.75" customHeight="1">
      <c r="G633" s="111"/>
      <c r="P633" s="2"/>
    </row>
    <row r="634" spans="7:16" ht="15.75" customHeight="1">
      <c r="G634" s="111"/>
      <c r="P634" s="2"/>
    </row>
    <row r="635" spans="7:16" ht="15.75" customHeight="1">
      <c r="G635" s="111"/>
      <c r="P635" s="2"/>
    </row>
    <row r="636" spans="7:16" ht="15.75" customHeight="1">
      <c r="G636" s="111"/>
      <c r="P636" s="2"/>
    </row>
    <row r="637" spans="7:16" ht="15.75" customHeight="1">
      <c r="G637" s="111"/>
      <c r="P637" s="2"/>
    </row>
    <row r="638" spans="7:16" ht="15.75" customHeight="1">
      <c r="G638" s="111"/>
      <c r="P638" s="2"/>
    </row>
    <row r="639" spans="7:16" ht="15.75" customHeight="1">
      <c r="G639" s="111"/>
      <c r="P639" s="2"/>
    </row>
    <row r="640" spans="7:16" ht="15.75" customHeight="1">
      <c r="G640" s="111"/>
      <c r="P640" s="2"/>
    </row>
    <row r="641" spans="7:16" ht="15.75" customHeight="1">
      <c r="G641" s="111"/>
      <c r="P641" s="2"/>
    </row>
    <row r="642" spans="7:16" ht="15.75" customHeight="1">
      <c r="G642" s="111"/>
      <c r="P642" s="2"/>
    </row>
    <row r="643" spans="7:16" ht="15.75" customHeight="1">
      <c r="G643" s="111"/>
      <c r="P643" s="2"/>
    </row>
    <row r="644" spans="7:16" ht="15.75" customHeight="1">
      <c r="G644" s="111"/>
      <c r="P644" s="2"/>
    </row>
    <row r="645" spans="7:16" ht="15.75" customHeight="1">
      <c r="G645" s="111"/>
      <c r="P645" s="2"/>
    </row>
    <row r="646" spans="7:16" ht="15.75" customHeight="1">
      <c r="G646" s="111"/>
      <c r="P646" s="2"/>
    </row>
    <row r="647" spans="7:16" ht="15.75" customHeight="1">
      <c r="G647" s="111"/>
      <c r="P647" s="2"/>
    </row>
    <row r="648" spans="7:16" ht="15.75" customHeight="1">
      <c r="G648" s="111"/>
      <c r="P648" s="2"/>
    </row>
    <row r="649" spans="7:16" ht="15.75" customHeight="1">
      <c r="G649" s="111"/>
      <c r="P649" s="2"/>
    </row>
    <row r="650" spans="7:16" ht="15.75" customHeight="1">
      <c r="G650" s="111"/>
      <c r="P650" s="2"/>
    </row>
    <row r="651" spans="7:16" ht="15.75" customHeight="1">
      <c r="G651" s="111"/>
      <c r="P651" s="2"/>
    </row>
    <row r="652" spans="7:16" ht="15.75" customHeight="1">
      <c r="G652" s="111"/>
      <c r="P652" s="2"/>
    </row>
    <row r="653" spans="7:16" ht="15.75" customHeight="1">
      <c r="G653" s="111"/>
      <c r="P653" s="2"/>
    </row>
    <row r="654" spans="7:16" ht="15.75" customHeight="1">
      <c r="G654" s="111"/>
      <c r="P654" s="2"/>
    </row>
    <row r="655" spans="7:16" ht="15.75" customHeight="1">
      <c r="G655" s="111"/>
      <c r="P655" s="2"/>
    </row>
    <row r="656" spans="7:16" ht="15.75" customHeight="1">
      <c r="G656" s="111"/>
      <c r="P656" s="2"/>
    </row>
    <row r="657" spans="7:16" ht="15.75" customHeight="1">
      <c r="G657" s="111"/>
      <c r="P657" s="2"/>
    </row>
    <row r="658" spans="7:16" ht="15.75" customHeight="1">
      <c r="G658" s="111"/>
      <c r="P658" s="2"/>
    </row>
    <row r="659" spans="7:16" ht="15.75" customHeight="1">
      <c r="G659" s="111"/>
      <c r="P659" s="2"/>
    </row>
    <row r="660" spans="7:16" ht="15.75" customHeight="1">
      <c r="G660" s="111"/>
      <c r="P660" s="2"/>
    </row>
    <row r="661" spans="7:16" ht="15.75" customHeight="1">
      <c r="G661" s="111"/>
      <c r="P661" s="2"/>
    </row>
    <row r="662" spans="7:16" ht="15.75" customHeight="1">
      <c r="G662" s="111"/>
      <c r="P662" s="2"/>
    </row>
    <row r="663" spans="7:16" ht="15.75" customHeight="1">
      <c r="G663" s="111"/>
      <c r="P663" s="2"/>
    </row>
    <row r="664" spans="7:16" ht="15.75" customHeight="1">
      <c r="G664" s="111"/>
      <c r="P664" s="2"/>
    </row>
    <row r="665" spans="7:16" ht="15.75" customHeight="1">
      <c r="G665" s="111"/>
      <c r="P665" s="2"/>
    </row>
    <row r="666" spans="7:16" ht="15.75" customHeight="1">
      <c r="G666" s="111"/>
      <c r="P666" s="2"/>
    </row>
    <row r="667" spans="7:16" ht="15.75" customHeight="1">
      <c r="G667" s="111"/>
      <c r="P667" s="2"/>
    </row>
    <row r="668" spans="7:16" ht="15.75" customHeight="1">
      <c r="G668" s="111"/>
      <c r="P668" s="2"/>
    </row>
    <row r="669" spans="7:16" ht="15.75" customHeight="1">
      <c r="G669" s="111"/>
      <c r="P669" s="2"/>
    </row>
    <row r="670" spans="7:16" ht="15.75" customHeight="1">
      <c r="G670" s="111"/>
      <c r="P670" s="2"/>
    </row>
    <row r="671" spans="7:16" ht="15.75" customHeight="1">
      <c r="G671" s="111"/>
      <c r="P671" s="2"/>
    </row>
    <row r="672" spans="7:16" ht="15.75" customHeight="1">
      <c r="G672" s="111"/>
      <c r="P672" s="2"/>
    </row>
    <row r="673" spans="7:16" ht="15.75" customHeight="1">
      <c r="G673" s="111"/>
      <c r="P673" s="2"/>
    </row>
    <row r="674" spans="7:16" ht="15.75" customHeight="1">
      <c r="G674" s="111"/>
      <c r="P674" s="2"/>
    </row>
    <row r="675" spans="7:16" ht="15.75" customHeight="1">
      <c r="G675" s="111"/>
      <c r="P675" s="2"/>
    </row>
    <row r="676" spans="7:16" ht="15.75" customHeight="1">
      <c r="G676" s="111"/>
      <c r="P676" s="2"/>
    </row>
    <row r="677" spans="7:16" ht="15.75" customHeight="1">
      <c r="G677" s="111"/>
      <c r="P677" s="2"/>
    </row>
    <row r="678" spans="7:16" ht="15.75" customHeight="1">
      <c r="G678" s="111"/>
      <c r="P678" s="2"/>
    </row>
    <row r="679" spans="7:16" ht="15.75" customHeight="1">
      <c r="G679" s="111"/>
      <c r="P679" s="2"/>
    </row>
    <row r="680" spans="7:16" ht="15.75" customHeight="1">
      <c r="G680" s="111"/>
      <c r="P680" s="2"/>
    </row>
    <row r="681" spans="7:16" ht="15.75" customHeight="1">
      <c r="G681" s="111"/>
      <c r="P681" s="2"/>
    </row>
    <row r="682" spans="7:16" ht="15.75" customHeight="1">
      <c r="G682" s="111"/>
      <c r="P682" s="2"/>
    </row>
    <row r="683" spans="7:16" ht="15.75" customHeight="1">
      <c r="G683" s="111"/>
      <c r="P683" s="2"/>
    </row>
    <row r="684" spans="7:16" ht="15.75" customHeight="1">
      <c r="G684" s="111"/>
      <c r="P684" s="2"/>
    </row>
    <row r="685" spans="7:16" ht="15.75" customHeight="1">
      <c r="G685" s="111"/>
      <c r="P685" s="2"/>
    </row>
    <row r="686" spans="7:16" ht="15.75" customHeight="1">
      <c r="G686" s="111"/>
      <c r="P686" s="2"/>
    </row>
    <row r="687" spans="7:16" ht="15.75" customHeight="1">
      <c r="G687" s="111"/>
      <c r="P687" s="2"/>
    </row>
    <row r="688" spans="7:16" ht="15.75" customHeight="1">
      <c r="G688" s="111"/>
      <c r="P688" s="2"/>
    </row>
    <row r="689" spans="7:16" ht="15.75" customHeight="1">
      <c r="G689" s="111"/>
      <c r="P689" s="2"/>
    </row>
    <row r="690" spans="7:16" ht="15.75" customHeight="1">
      <c r="G690" s="111"/>
      <c r="P690" s="2"/>
    </row>
    <row r="691" spans="7:16" ht="15.75" customHeight="1">
      <c r="G691" s="111"/>
      <c r="P691" s="2"/>
    </row>
    <row r="692" spans="7:16" ht="15.75" customHeight="1">
      <c r="G692" s="111"/>
      <c r="P692" s="2"/>
    </row>
    <row r="693" spans="7:16" ht="15.75" customHeight="1">
      <c r="G693" s="111"/>
      <c r="P693" s="2"/>
    </row>
    <row r="694" spans="7:16" ht="15.75" customHeight="1">
      <c r="G694" s="111"/>
      <c r="P694" s="2"/>
    </row>
    <row r="695" spans="7:16" ht="15.75" customHeight="1">
      <c r="G695" s="111"/>
      <c r="P695" s="2"/>
    </row>
    <row r="696" spans="7:16" ht="15.75" customHeight="1">
      <c r="G696" s="111"/>
      <c r="P696" s="2"/>
    </row>
    <row r="697" spans="7:16" ht="15.75" customHeight="1">
      <c r="G697" s="111"/>
      <c r="P697" s="2"/>
    </row>
    <row r="698" spans="7:16" ht="15.75" customHeight="1">
      <c r="G698" s="111"/>
      <c r="P698" s="2"/>
    </row>
    <row r="699" spans="7:16" ht="15.75" customHeight="1">
      <c r="G699" s="111"/>
      <c r="P699" s="2"/>
    </row>
    <row r="700" spans="7:16" ht="15.75" customHeight="1">
      <c r="G700" s="111"/>
      <c r="P700" s="2"/>
    </row>
    <row r="701" spans="7:16" ht="15.75" customHeight="1">
      <c r="G701" s="111"/>
      <c r="P701" s="2"/>
    </row>
    <row r="702" spans="7:16" ht="15.75" customHeight="1">
      <c r="G702" s="111"/>
      <c r="P702" s="2"/>
    </row>
    <row r="703" spans="7:16" ht="15.75" customHeight="1">
      <c r="G703" s="111"/>
      <c r="P703" s="2"/>
    </row>
    <row r="704" spans="7:16" ht="15.75" customHeight="1">
      <c r="G704" s="111"/>
      <c r="P704" s="2"/>
    </row>
    <row r="705" spans="7:16" ht="15.75" customHeight="1">
      <c r="G705" s="111"/>
      <c r="P705" s="2"/>
    </row>
    <row r="706" spans="7:16" ht="15.75" customHeight="1">
      <c r="G706" s="111"/>
      <c r="P706" s="2"/>
    </row>
    <row r="707" spans="7:16" ht="15.75" customHeight="1">
      <c r="G707" s="111"/>
      <c r="P707" s="2"/>
    </row>
    <row r="708" spans="7:16" ht="15.75" customHeight="1">
      <c r="G708" s="111"/>
      <c r="P708" s="2"/>
    </row>
    <row r="709" spans="7:16" ht="15.75" customHeight="1">
      <c r="G709" s="111"/>
      <c r="P709" s="2"/>
    </row>
    <row r="710" spans="7:16" ht="15.75" customHeight="1">
      <c r="G710" s="111"/>
      <c r="P710" s="2"/>
    </row>
    <row r="711" spans="7:16" ht="15.75" customHeight="1">
      <c r="G711" s="111"/>
      <c r="P711" s="2"/>
    </row>
    <row r="712" spans="7:16" ht="15.75" customHeight="1">
      <c r="G712" s="111"/>
      <c r="P712" s="2"/>
    </row>
    <row r="713" spans="7:16" ht="15.75" customHeight="1">
      <c r="G713" s="111"/>
      <c r="P713" s="2"/>
    </row>
    <row r="714" spans="7:16" ht="15.75" customHeight="1">
      <c r="G714" s="111"/>
      <c r="P714" s="2"/>
    </row>
    <row r="715" spans="7:16" ht="15.75" customHeight="1">
      <c r="G715" s="111"/>
      <c r="P715" s="2"/>
    </row>
    <row r="716" spans="7:16" ht="15.75" customHeight="1">
      <c r="G716" s="111"/>
      <c r="P716" s="2"/>
    </row>
    <row r="717" spans="7:16" ht="15.75" customHeight="1">
      <c r="G717" s="111"/>
      <c r="P717" s="2"/>
    </row>
    <row r="718" spans="7:16" ht="15.75" customHeight="1">
      <c r="G718" s="111"/>
      <c r="P718" s="2"/>
    </row>
    <row r="719" spans="7:16" ht="15.75" customHeight="1">
      <c r="G719" s="111"/>
      <c r="P719" s="2"/>
    </row>
    <row r="720" spans="7:16" ht="15.75" customHeight="1">
      <c r="G720" s="111"/>
      <c r="P720" s="2"/>
    </row>
    <row r="721" spans="7:16" ht="15.75" customHeight="1">
      <c r="G721" s="111"/>
      <c r="P721" s="2"/>
    </row>
    <row r="722" spans="7:16" ht="15.75" customHeight="1">
      <c r="G722" s="111"/>
      <c r="P722" s="2"/>
    </row>
    <row r="723" spans="7:16" ht="15.75" customHeight="1">
      <c r="G723" s="111"/>
      <c r="P723" s="2"/>
    </row>
    <row r="724" spans="7:16" ht="15.75" customHeight="1">
      <c r="G724" s="111"/>
      <c r="P724" s="2"/>
    </row>
    <row r="725" spans="7:16" ht="15.75" customHeight="1">
      <c r="G725" s="111"/>
      <c r="P725" s="2"/>
    </row>
    <row r="726" spans="7:16" ht="15.75" customHeight="1">
      <c r="G726" s="111"/>
      <c r="P726" s="2"/>
    </row>
    <row r="727" spans="7:16" ht="15.75" customHeight="1">
      <c r="G727" s="111"/>
      <c r="P727" s="2"/>
    </row>
    <row r="728" spans="7:16" ht="15.75" customHeight="1">
      <c r="G728" s="111"/>
      <c r="P728" s="2"/>
    </row>
    <row r="729" spans="7:16" ht="15.75" customHeight="1">
      <c r="G729" s="111"/>
      <c r="P729" s="2"/>
    </row>
    <row r="730" spans="7:16" ht="15.75" customHeight="1">
      <c r="G730" s="111"/>
      <c r="P730" s="2"/>
    </row>
    <row r="731" spans="7:16" ht="15.75" customHeight="1">
      <c r="G731" s="111"/>
      <c r="P731" s="2"/>
    </row>
    <row r="732" spans="7:16" ht="15.75" customHeight="1">
      <c r="G732" s="111"/>
      <c r="P732" s="2"/>
    </row>
    <row r="733" spans="7:16" ht="15.75" customHeight="1">
      <c r="G733" s="111"/>
      <c r="P733" s="2"/>
    </row>
    <row r="734" spans="7:16" ht="15.75" customHeight="1">
      <c r="G734" s="111"/>
      <c r="P734" s="2"/>
    </row>
    <row r="735" spans="7:16" ht="15.75" customHeight="1">
      <c r="G735" s="111"/>
      <c r="P735" s="2"/>
    </row>
    <row r="736" spans="7:16" ht="15.75" customHeight="1">
      <c r="G736" s="111"/>
      <c r="P736" s="2"/>
    </row>
    <row r="737" spans="7:16" ht="15.75" customHeight="1">
      <c r="G737" s="111"/>
      <c r="P737" s="2"/>
    </row>
    <row r="738" spans="7:16" ht="15.75" customHeight="1">
      <c r="G738" s="111"/>
      <c r="P738" s="2"/>
    </row>
    <row r="739" spans="7:16" ht="15.75" customHeight="1">
      <c r="G739" s="111"/>
      <c r="P739" s="2"/>
    </row>
    <row r="740" spans="7:16" ht="15.75" customHeight="1">
      <c r="G740" s="111"/>
      <c r="P740" s="2"/>
    </row>
    <row r="741" spans="7:16" ht="15.75" customHeight="1">
      <c r="G741" s="111"/>
      <c r="P741" s="2"/>
    </row>
    <row r="742" spans="7:16" ht="15.75" customHeight="1">
      <c r="G742" s="111"/>
      <c r="P742" s="2"/>
    </row>
    <row r="743" spans="7:16" ht="15.75" customHeight="1">
      <c r="G743" s="111"/>
      <c r="P743" s="2"/>
    </row>
    <row r="744" spans="7:16" ht="15.75" customHeight="1">
      <c r="G744" s="111"/>
      <c r="P744" s="2"/>
    </row>
    <row r="745" spans="7:16" ht="15.75" customHeight="1">
      <c r="G745" s="111"/>
      <c r="P745" s="2"/>
    </row>
    <row r="746" spans="7:16" ht="15.75" customHeight="1">
      <c r="G746" s="111"/>
      <c r="P746" s="2"/>
    </row>
    <row r="747" spans="7:16" ht="15.75" customHeight="1">
      <c r="G747" s="111"/>
      <c r="P747" s="2"/>
    </row>
    <row r="748" spans="7:16" ht="15.75" customHeight="1">
      <c r="G748" s="111"/>
      <c r="P748" s="2"/>
    </row>
    <row r="749" spans="7:16" ht="15.75" customHeight="1">
      <c r="G749" s="111"/>
      <c r="P749" s="2"/>
    </row>
    <row r="750" spans="7:16" ht="15.75" customHeight="1">
      <c r="G750" s="111"/>
      <c r="P750" s="2"/>
    </row>
    <row r="751" spans="7:16" ht="15.75" customHeight="1">
      <c r="G751" s="111"/>
      <c r="P751" s="2"/>
    </row>
    <row r="752" spans="7:16" ht="15.75" customHeight="1">
      <c r="G752" s="111"/>
      <c r="P752" s="2"/>
    </row>
    <row r="753" spans="7:16" ht="15.75" customHeight="1">
      <c r="G753" s="111"/>
      <c r="P753" s="2"/>
    </row>
    <row r="754" spans="7:16" ht="15.75" customHeight="1">
      <c r="G754" s="111"/>
      <c r="P754" s="2"/>
    </row>
    <row r="755" spans="7:16" ht="15.75" customHeight="1">
      <c r="G755" s="111"/>
      <c r="P755" s="2"/>
    </row>
    <row r="756" spans="7:16" ht="15.75" customHeight="1">
      <c r="G756" s="111"/>
      <c r="P756" s="2"/>
    </row>
    <row r="757" spans="7:16" ht="15.75" customHeight="1">
      <c r="G757" s="111"/>
      <c r="P757" s="2"/>
    </row>
    <row r="758" spans="7:16" ht="15.75" customHeight="1">
      <c r="G758" s="111"/>
      <c r="P758" s="2"/>
    </row>
    <row r="759" spans="7:16" ht="15.75" customHeight="1">
      <c r="G759" s="111"/>
      <c r="P759" s="2"/>
    </row>
    <row r="760" spans="7:16" ht="15.75" customHeight="1">
      <c r="G760" s="111"/>
      <c r="P760" s="2"/>
    </row>
    <row r="761" spans="7:16" ht="15.75" customHeight="1">
      <c r="G761" s="111"/>
      <c r="P761" s="2"/>
    </row>
    <row r="762" spans="7:16" ht="15.75" customHeight="1">
      <c r="G762" s="111"/>
      <c r="P762" s="2"/>
    </row>
    <row r="763" spans="7:16" ht="15.75" customHeight="1">
      <c r="G763" s="111"/>
      <c r="P763" s="2"/>
    </row>
    <row r="764" spans="7:16" ht="15.75" customHeight="1">
      <c r="G764" s="111"/>
      <c r="P764" s="2"/>
    </row>
    <row r="765" spans="7:16" ht="15.75" customHeight="1">
      <c r="G765" s="111"/>
      <c r="P765" s="2"/>
    </row>
    <row r="766" spans="7:16" ht="15.75" customHeight="1">
      <c r="G766" s="111"/>
      <c r="P766" s="2"/>
    </row>
    <row r="767" spans="7:16" ht="15.75" customHeight="1">
      <c r="G767" s="111"/>
      <c r="P767" s="2"/>
    </row>
    <row r="768" spans="7:16" ht="15.75" customHeight="1">
      <c r="G768" s="111"/>
      <c r="P768" s="2"/>
    </row>
    <row r="769" spans="7:16" ht="15.75" customHeight="1">
      <c r="G769" s="111"/>
      <c r="P769" s="2"/>
    </row>
    <row r="770" spans="7:16" ht="15.75" customHeight="1">
      <c r="G770" s="111"/>
      <c r="P770" s="2"/>
    </row>
    <row r="771" spans="7:16" ht="15.75" customHeight="1">
      <c r="G771" s="111"/>
      <c r="P771" s="2"/>
    </row>
    <row r="772" spans="7:16" ht="15.75" customHeight="1">
      <c r="G772" s="111"/>
      <c r="P772" s="2"/>
    </row>
    <row r="773" spans="7:16" ht="15.75" customHeight="1">
      <c r="G773" s="111"/>
      <c r="P773" s="2"/>
    </row>
    <row r="774" spans="7:16" ht="15.75" customHeight="1">
      <c r="G774" s="111"/>
      <c r="P774" s="2"/>
    </row>
    <row r="775" spans="7:16" ht="15.75" customHeight="1">
      <c r="G775" s="111"/>
      <c r="P775" s="2"/>
    </row>
    <row r="776" spans="7:16" ht="15.75" customHeight="1">
      <c r="G776" s="111"/>
      <c r="P776" s="2"/>
    </row>
    <row r="777" spans="7:16" ht="15.75" customHeight="1">
      <c r="G777" s="111"/>
      <c r="P777" s="2"/>
    </row>
    <row r="778" spans="7:16" ht="15.75" customHeight="1">
      <c r="G778" s="111"/>
      <c r="P778" s="2"/>
    </row>
    <row r="779" spans="7:16" ht="15.75" customHeight="1">
      <c r="G779" s="111"/>
      <c r="P779" s="2"/>
    </row>
    <row r="780" spans="7:16" ht="15.75" customHeight="1">
      <c r="G780" s="111"/>
      <c r="P780" s="2"/>
    </row>
    <row r="781" spans="7:16" ht="15.75" customHeight="1">
      <c r="G781" s="111"/>
      <c r="P781" s="2"/>
    </row>
    <row r="782" spans="7:16" ht="15.75" customHeight="1">
      <c r="G782" s="111"/>
      <c r="P782" s="2"/>
    </row>
    <row r="783" spans="7:16" ht="15.75" customHeight="1">
      <c r="G783" s="111"/>
      <c r="P783" s="2"/>
    </row>
    <row r="784" spans="7:16" ht="15.75" customHeight="1">
      <c r="G784" s="111"/>
      <c r="P784" s="2"/>
    </row>
    <row r="785" spans="7:16" ht="15.75" customHeight="1">
      <c r="G785" s="111"/>
      <c r="P785" s="2"/>
    </row>
    <row r="786" spans="7:16" ht="15.75" customHeight="1">
      <c r="G786" s="111"/>
      <c r="P786" s="2"/>
    </row>
    <row r="787" spans="7:16" ht="15.75" customHeight="1">
      <c r="G787" s="111"/>
      <c r="P787" s="2"/>
    </row>
    <row r="788" spans="7:16" ht="15.75" customHeight="1">
      <c r="G788" s="111"/>
      <c r="P788" s="2"/>
    </row>
    <row r="789" spans="7:16" ht="15.75" customHeight="1">
      <c r="G789" s="111"/>
      <c r="P789" s="2"/>
    </row>
    <row r="790" spans="7:16" ht="15.75" customHeight="1">
      <c r="G790" s="111"/>
      <c r="P790" s="2"/>
    </row>
    <row r="791" spans="7:16" ht="15.75" customHeight="1">
      <c r="G791" s="111"/>
      <c r="P791" s="2"/>
    </row>
    <row r="792" spans="7:16" ht="15.75" customHeight="1">
      <c r="G792" s="111"/>
      <c r="P792" s="2"/>
    </row>
    <row r="793" spans="7:16" ht="15.75" customHeight="1">
      <c r="G793" s="111"/>
      <c r="P793" s="2"/>
    </row>
    <row r="794" spans="7:16" ht="15.75" customHeight="1">
      <c r="G794" s="111"/>
      <c r="P794" s="2"/>
    </row>
    <row r="795" spans="7:16" ht="15.75" customHeight="1">
      <c r="G795" s="111"/>
      <c r="P795" s="2"/>
    </row>
    <row r="796" spans="7:16" ht="15.75" customHeight="1">
      <c r="G796" s="111"/>
      <c r="P796" s="2"/>
    </row>
    <row r="797" spans="7:16" ht="15.75" customHeight="1">
      <c r="G797" s="111"/>
      <c r="P797" s="2"/>
    </row>
    <row r="798" spans="7:16" ht="15.75" customHeight="1">
      <c r="G798" s="111"/>
      <c r="P798" s="2"/>
    </row>
    <row r="799" spans="7:16" ht="15.75" customHeight="1">
      <c r="G799" s="111"/>
      <c r="P799" s="2"/>
    </row>
    <row r="800" spans="7:16" ht="15.75" customHeight="1">
      <c r="G800" s="111"/>
      <c r="P800" s="2"/>
    </row>
    <row r="801" spans="7:16" ht="15.75" customHeight="1">
      <c r="G801" s="111"/>
      <c r="P801" s="2"/>
    </row>
    <row r="802" spans="7:16" ht="15.75" customHeight="1">
      <c r="G802" s="111"/>
      <c r="P802" s="2"/>
    </row>
    <row r="803" spans="7:16" ht="15.75" customHeight="1">
      <c r="G803" s="111"/>
      <c r="P803" s="2"/>
    </row>
    <row r="804" spans="7:16" ht="15.75" customHeight="1">
      <c r="G804" s="111"/>
      <c r="P804" s="2"/>
    </row>
    <row r="805" spans="7:16" ht="15.75" customHeight="1">
      <c r="G805" s="111"/>
      <c r="P805" s="2"/>
    </row>
    <row r="806" spans="7:16" ht="15.75" customHeight="1">
      <c r="G806" s="111"/>
      <c r="P806" s="2"/>
    </row>
    <row r="807" spans="7:16" ht="15.75" customHeight="1">
      <c r="G807" s="111"/>
      <c r="P807" s="2"/>
    </row>
    <row r="808" spans="7:16" ht="15.75" customHeight="1">
      <c r="G808" s="111"/>
      <c r="P808" s="2"/>
    </row>
    <row r="809" spans="7:16" ht="15.75" customHeight="1">
      <c r="G809" s="111"/>
      <c r="P809" s="2"/>
    </row>
    <row r="810" spans="7:16" ht="15.75" customHeight="1">
      <c r="G810" s="111"/>
      <c r="P810" s="2"/>
    </row>
    <row r="811" spans="7:16" ht="15.75" customHeight="1">
      <c r="G811" s="111"/>
      <c r="P811" s="2"/>
    </row>
    <row r="812" spans="7:16" ht="15.75" customHeight="1">
      <c r="G812" s="111"/>
      <c r="P812" s="2"/>
    </row>
    <row r="813" spans="7:16" ht="15.75" customHeight="1">
      <c r="G813" s="111"/>
      <c r="P813" s="2"/>
    </row>
    <row r="814" spans="7:16" ht="15.75" customHeight="1">
      <c r="G814" s="111"/>
      <c r="P814" s="2"/>
    </row>
    <row r="815" spans="7:16" ht="15.75" customHeight="1">
      <c r="G815" s="111"/>
      <c r="P815" s="2"/>
    </row>
    <row r="816" spans="7:16" ht="15.75" customHeight="1">
      <c r="G816" s="111"/>
      <c r="P816" s="2"/>
    </row>
    <row r="817" spans="7:16" ht="15.75" customHeight="1">
      <c r="G817" s="111"/>
      <c r="P817" s="2"/>
    </row>
    <row r="818" spans="7:16" ht="15.75" customHeight="1">
      <c r="G818" s="111"/>
      <c r="P818" s="2"/>
    </row>
    <row r="819" spans="7:16" ht="15.75" customHeight="1">
      <c r="G819" s="111"/>
      <c r="P819" s="2"/>
    </row>
    <row r="820" spans="7:16" ht="15.75" customHeight="1">
      <c r="G820" s="111"/>
      <c r="P820" s="2"/>
    </row>
    <row r="821" spans="7:16" ht="15.75" customHeight="1">
      <c r="G821" s="111"/>
      <c r="P821" s="2"/>
    </row>
    <row r="822" spans="7:16" ht="15.75" customHeight="1">
      <c r="G822" s="111"/>
      <c r="P822" s="2"/>
    </row>
    <row r="823" spans="7:16" ht="15.75" customHeight="1">
      <c r="G823" s="111"/>
      <c r="P823" s="2"/>
    </row>
    <row r="824" spans="7:16" ht="15.75" customHeight="1">
      <c r="G824" s="111"/>
      <c r="P824" s="2"/>
    </row>
    <row r="825" spans="7:16" ht="15.75" customHeight="1">
      <c r="G825" s="111"/>
      <c r="P825" s="2"/>
    </row>
    <row r="826" spans="7:16" ht="15.75" customHeight="1">
      <c r="G826" s="111"/>
      <c r="P826" s="2"/>
    </row>
    <row r="827" spans="7:16" ht="15.75" customHeight="1">
      <c r="G827" s="111"/>
      <c r="P827" s="2"/>
    </row>
    <row r="828" spans="7:16" ht="15.75" customHeight="1">
      <c r="G828" s="111"/>
      <c r="P828" s="2"/>
    </row>
    <row r="829" spans="7:16" ht="15.75" customHeight="1">
      <c r="G829" s="111"/>
      <c r="P829" s="2"/>
    </row>
    <row r="830" spans="7:16" ht="15.75" customHeight="1">
      <c r="G830" s="111"/>
      <c r="P830" s="2"/>
    </row>
    <row r="831" spans="7:16" ht="15.75" customHeight="1">
      <c r="G831" s="111"/>
      <c r="P831" s="2"/>
    </row>
    <row r="832" spans="7:16" ht="15.75" customHeight="1">
      <c r="G832" s="111"/>
      <c r="P832" s="2"/>
    </row>
    <row r="833" spans="7:16" ht="15.75" customHeight="1">
      <c r="G833" s="111"/>
      <c r="P833" s="2"/>
    </row>
    <row r="834" spans="7:16" ht="15.75" customHeight="1">
      <c r="G834" s="111"/>
      <c r="P834" s="2"/>
    </row>
    <row r="835" spans="7:16" ht="15.75" customHeight="1">
      <c r="G835" s="111"/>
      <c r="P835" s="2"/>
    </row>
    <row r="836" spans="7:16" ht="15.75" customHeight="1">
      <c r="G836" s="111"/>
      <c r="P836" s="2"/>
    </row>
    <row r="837" spans="7:16" ht="15.75" customHeight="1">
      <c r="G837" s="111"/>
      <c r="P837" s="2"/>
    </row>
    <row r="838" spans="7:16" ht="15.75" customHeight="1">
      <c r="G838" s="111"/>
      <c r="P838" s="2"/>
    </row>
    <row r="839" spans="7:16" ht="15.75" customHeight="1">
      <c r="G839" s="111"/>
      <c r="P839" s="2"/>
    </row>
    <row r="840" spans="7:16" ht="15.75" customHeight="1">
      <c r="G840" s="111"/>
      <c r="P840" s="2"/>
    </row>
    <row r="841" spans="7:16" ht="15.75" customHeight="1">
      <c r="G841" s="111"/>
      <c r="P841" s="2"/>
    </row>
    <row r="842" spans="7:16" ht="15.75" customHeight="1">
      <c r="G842" s="111"/>
      <c r="P842" s="2"/>
    </row>
    <row r="843" spans="7:16" ht="15.75" customHeight="1">
      <c r="G843" s="111"/>
      <c r="P843" s="2"/>
    </row>
    <row r="844" spans="7:16" ht="15.75" customHeight="1">
      <c r="G844" s="111"/>
      <c r="P844" s="2"/>
    </row>
    <row r="845" spans="7:16" ht="15.75" customHeight="1">
      <c r="G845" s="111"/>
      <c r="P845" s="2"/>
    </row>
    <row r="846" spans="7:16" ht="15.75" customHeight="1">
      <c r="G846" s="111"/>
      <c r="P846" s="2"/>
    </row>
    <row r="847" spans="7:16" ht="15.75" customHeight="1">
      <c r="G847" s="111"/>
      <c r="P847" s="2"/>
    </row>
    <row r="848" spans="7:16" ht="15.75" customHeight="1">
      <c r="G848" s="111"/>
      <c r="P848" s="2"/>
    </row>
    <row r="849" spans="7:16" ht="15.75" customHeight="1">
      <c r="G849" s="111"/>
      <c r="P849" s="2"/>
    </row>
    <row r="850" spans="7:16" ht="15.75" customHeight="1">
      <c r="G850" s="111"/>
      <c r="P850" s="2"/>
    </row>
    <row r="851" spans="7:16" ht="15.75" customHeight="1">
      <c r="G851" s="111"/>
      <c r="P851" s="2"/>
    </row>
    <row r="852" spans="7:16" ht="15.75" customHeight="1">
      <c r="G852" s="111"/>
      <c r="P852" s="2"/>
    </row>
    <row r="853" spans="7:16" ht="15.75" customHeight="1">
      <c r="G853" s="111"/>
      <c r="P853" s="2"/>
    </row>
    <row r="854" spans="7:16" ht="15.75" customHeight="1">
      <c r="G854" s="111"/>
      <c r="P854" s="2"/>
    </row>
    <row r="855" spans="7:16" ht="15.75" customHeight="1">
      <c r="G855" s="111"/>
      <c r="P855" s="2"/>
    </row>
    <row r="856" spans="7:16" ht="15.75" customHeight="1">
      <c r="G856" s="111"/>
      <c r="P856" s="2"/>
    </row>
    <row r="857" spans="7:16" ht="15.75" customHeight="1">
      <c r="G857" s="111"/>
      <c r="P857" s="2"/>
    </row>
    <row r="858" spans="7:16" ht="15.75" customHeight="1">
      <c r="G858" s="111"/>
      <c r="P858" s="2"/>
    </row>
    <row r="859" spans="7:16" ht="15.75" customHeight="1">
      <c r="G859" s="111"/>
      <c r="P859" s="2"/>
    </row>
    <row r="860" spans="7:16" ht="15.75" customHeight="1">
      <c r="G860" s="111"/>
      <c r="P860" s="2"/>
    </row>
    <row r="861" spans="7:16" ht="15.75" customHeight="1">
      <c r="G861" s="111"/>
      <c r="P861" s="2"/>
    </row>
    <row r="862" spans="7:16" ht="15.75" customHeight="1">
      <c r="G862" s="111"/>
      <c r="P862" s="2"/>
    </row>
    <row r="863" spans="7:16" ht="15.75" customHeight="1">
      <c r="G863" s="111"/>
      <c r="P863" s="2"/>
    </row>
    <row r="864" spans="7:16" ht="15.75" customHeight="1">
      <c r="G864" s="111"/>
      <c r="P864" s="2"/>
    </row>
    <row r="865" spans="7:16" ht="15.75" customHeight="1">
      <c r="G865" s="111"/>
      <c r="P865" s="2"/>
    </row>
    <row r="866" spans="7:16" ht="15.75" customHeight="1">
      <c r="G866" s="111"/>
      <c r="P866" s="2"/>
    </row>
    <row r="867" spans="7:16" ht="15.75" customHeight="1">
      <c r="G867" s="111"/>
      <c r="P867" s="2"/>
    </row>
    <row r="868" spans="7:16" ht="15.75" customHeight="1">
      <c r="G868" s="111"/>
      <c r="P868" s="2"/>
    </row>
    <row r="869" spans="7:16" ht="15.75" customHeight="1">
      <c r="G869" s="111"/>
      <c r="P869" s="2"/>
    </row>
    <row r="870" spans="7:16" ht="15.75" customHeight="1">
      <c r="G870" s="111"/>
      <c r="P870" s="2"/>
    </row>
    <row r="871" spans="7:16" ht="15.75" customHeight="1">
      <c r="G871" s="111"/>
      <c r="P871" s="2"/>
    </row>
    <row r="872" spans="7:16" ht="15.75" customHeight="1">
      <c r="G872" s="111"/>
      <c r="P872" s="2"/>
    </row>
    <row r="873" spans="7:16" ht="15.75" customHeight="1">
      <c r="G873" s="111"/>
      <c r="P873" s="2"/>
    </row>
    <row r="874" spans="7:16" ht="15.75" customHeight="1">
      <c r="G874" s="111"/>
      <c r="P874" s="2"/>
    </row>
    <row r="875" spans="7:16" ht="15.75" customHeight="1">
      <c r="G875" s="111"/>
      <c r="P875" s="2"/>
    </row>
    <row r="876" spans="7:16" ht="15.75" customHeight="1">
      <c r="G876" s="111"/>
      <c r="P876" s="2"/>
    </row>
    <row r="877" spans="7:16" ht="15.75" customHeight="1">
      <c r="G877" s="111"/>
      <c r="P877" s="2"/>
    </row>
    <row r="878" spans="7:16" ht="15.75" customHeight="1">
      <c r="G878" s="111"/>
      <c r="P878" s="2"/>
    </row>
    <row r="879" spans="7:16" ht="15.75" customHeight="1">
      <c r="G879" s="111"/>
      <c r="P879" s="2"/>
    </row>
    <row r="880" spans="7:16" ht="15.75" customHeight="1">
      <c r="G880" s="111"/>
      <c r="P880" s="2"/>
    </row>
    <row r="881" spans="7:16" ht="15.75" customHeight="1">
      <c r="G881" s="111"/>
      <c r="P881" s="2"/>
    </row>
    <row r="882" spans="7:16" ht="15.75" customHeight="1">
      <c r="G882" s="111"/>
      <c r="P882" s="2"/>
    </row>
    <row r="883" spans="7:16" ht="15.75" customHeight="1">
      <c r="G883" s="111"/>
      <c r="P883" s="2"/>
    </row>
    <row r="884" spans="7:16" ht="15.75" customHeight="1">
      <c r="G884" s="111"/>
      <c r="P884" s="2"/>
    </row>
    <row r="885" spans="7:16" ht="15.75" customHeight="1">
      <c r="G885" s="111"/>
      <c r="P885" s="2"/>
    </row>
    <row r="886" spans="7:16" ht="15.75" customHeight="1">
      <c r="G886" s="111"/>
      <c r="P886" s="2"/>
    </row>
    <row r="887" spans="7:16" ht="15.75" customHeight="1">
      <c r="G887" s="111"/>
      <c r="P887" s="2"/>
    </row>
    <row r="888" spans="7:16" ht="15.75" customHeight="1">
      <c r="G888" s="111"/>
      <c r="P888" s="2"/>
    </row>
    <row r="889" spans="7:16" ht="15.75" customHeight="1">
      <c r="G889" s="111"/>
      <c r="P889" s="2"/>
    </row>
    <row r="890" spans="7:16" ht="15.75" customHeight="1">
      <c r="G890" s="111"/>
      <c r="P890" s="2"/>
    </row>
    <row r="891" spans="7:16" ht="15.75" customHeight="1">
      <c r="G891" s="111"/>
      <c r="P891" s="2"/>
    </row>
    <row r="892" spans="7:16" ht="15.75" customHeight="1">
      <c r="G892" s="111"/>
      <c r="P892" s="2"/>
    </row>
    <row r="893" spans="7:16" ht="15.75" customHeight="1">
      <c r="G893" s="111"/>
      <c r="P893" s="2"/>
    </row>
    <row r="894" spans="7:16" ht="15.75" customHeight="1">
      <c r="G894" s="111"/>
      <c r="P894" s="2"/>
    </row>
    <row r="895" spans="7:16" ht="15.75" customHeight="1">
      <c r="G895" s="111"/>
      <c r="P895" s="2"/>
    </row>
    <row r="896" spans="7:16" ht="15.75" customHeight="1">
      <c r="G896" s="111"/>
      <c r="P896" s="2"/>
    </row>
    <row r="897" spans="7:16" ht="15.75" customHeight="1">
      <c r="G897" s="111"/>
      <c r="P897" s="2"/>
    </row>
    <row r="898" spans="7:16" ht="15.75" customHeight="1">
      <c r="G898" s="111"/>
      <c r="P898" s="2"/>
    </row>
    <row r="899" spans="7:16" ht="15.75" customHeight="1">
      <c r="G899" s="111"/>
      <c r="P899" s="2"/>
    </row>
    <row r="900" spans="7:16" ht="15.75" customHeight="1">
      <c r="G900" s="111"/>
      <c r="P900" s="2"/>
    </row>
    <row r="901" spans="7:16" ht="15.75" customHeight="1">
      <c r="G901" s="111"/>
      <c r="P901" s="2"/>
    </row>
    <row r="902" spans="7:16" ht="15.75" customHeight="1">
      <c r="G902" s="111"/>
      <c r="P902" s="2"/>
    </row>
    <row r="903" spans="7:16" ht="15.75" customHeight="1">
      <c r="G903" s="111"/>
      <c r="P903" s="2"/>
    </row>
    <row r="904" spans="7:16" ht="15.75" customHeight="1">
      <c r="G904" s="111"/>
      <c r="P904" s="2"/>
    </row>
    <row r="905" spans="7:16" ht="15.75" customHeight="1">
      <c r="G905" s="111"/>
      <c r="P905" s="2"/>
    </row>
    <row r="906" spans="7:16" ht="15.75" customHeight="1">
      <c r="G906" s="111"/>
      <c r="P906" s="2"/>
    </row>
    <row r="907" spans="7:16" ht="15.75" customHeight="1">
      <c r="G907" s="111"/>
      <c r="P907" s="2"/>
    </row>
    <row r="908" spans="7:16" ht="15.75" customHeight="1">
      <c r="G908" s="111"/>
      <c r="P908" s="2"/>
    </row>
    <row r="909" spans="7:16" ht="15.75" customHeight="1">
      <c r="G909" s="111"/>
      <c r="P909" s="2"/>
    </row>
    <row r="910" spans="7:16" ht="15.75" customHeight="1">
      <c r="G910" s="111"/>
      <c r="P910" s="2"/>
    </row>
    <row r="911" spans="7:16" ht="15.75" customHeight="1">
      <c r="G911" s="111"/>
      <c r="P911" s="2"/>
    </row>
    <row r="912" spans="7:16" ht="15.75" customHeight="1">
      <c r="G912" s="111"/>
      <c r="P912" s="2"/>
    </row>
    <row r="913" spans="7:16" ht="15.75" customHeight="1">
      <c r="G913" s="111"/>
      <c r="P913" s="2"/>
    </row>
    <row r="914" spans="7:16" ht="15.75" customHeight="1">
      <c r="G914" s="111"/>
      <c r="P914" s="2"/>
    </row>
    <row r="915" spans="7:16" ht="15.75" customHeight="1">
      <c r="G915" s="111"/>
      <c r="P915" s="2"/>
    </row>
    <row r="916" spans="7:16" ht="15.75" customHeight="1">
      <c r="G916" s="111"/>
      <c r="P916" s="2"/>
    </row>
    <row r="917" spans="7:16" ht="15.75" customHeight="1">
      <c r="G917" s="111"/>
      <c r="P917" s="2"/>
    </row>
    <row r="918" spans="7:16" ht="15.75" customHeight="1">
      <c r="G918" s="111"/>
      <c r="P918" s="2"/>
    </row>
    <row r="919" spans="7:16" ht="15.75" customHeight="1">
      <c r="G919" s="111"/>
      <c r="P919" s="2"/>
    </row>
    <row r="920" spans="7:16" ht="15.75" customHeight="1">
      <c r="G920" s="111"/>
      <c r="P920" s="2"/>
    </row>
    <row r="921" spans="7:16" ht="15.75" customHeight="1">
      <c r="G921" s="111"/>
      <c r="P921" s="2"/>
    </row>
    <row r="922" spans="7:16" ht="15.75" customHeight="1">
      <c r="G922" s="111"/>
      <c r="P922" s="2"/>
    </row>
    <row r="923" spans="7:16" ht="15.75" customHeight="1">
      <c r="G923" s="111"/>
      <c r="P923" s="2"/>
    </row>
    <row r="924" spans="7:16" ht="15.75" customHeight="1">
      <c r="G924" s="111"/>
      <c r="P924" s="2"/>
    </row>
    <row r="925" spans="7:16" ht="15.75" customHeight="1">
      <c r="G925" s="111"/>
      <c r="P925" s="2"/>
    </row>
    <row r="926" spans="7:16" ht="15.75" customHeight="1">
      <c r="G926" s="111"/>
      <c r="P926" s="2"/>
    </row>
    <row r="927" spans="7:16" ht="15.75" customHeight="1">
      <c r="G927" s="111"/>
      <c r="P927" s="2"/>
    </row>
    <row r="928" spans="7:16" ht="15.75" customHeight="1">
      <c r="G928" s="111"/>
      <c r="P928" s="2"/>
    </row>
    <row r="929" spans="7:16" ht="15.75" customHeight="1">
      <c r="G929" s="111"/>
      <c r="P929" s="2"/>
    </row>
    <row r="930" spans="7:16" ht="15.75" customHeight="1">
      <c r="G930" s="111"/>
      <c r="P930" s="2"/>
    </row>
    <row r="931" spans="7:16" ht="15.75" customHeight="1">
      <c r="G931" s="111"/>
      <c r="P931" s="2"/>
    </row>
    <row r="932" spans="7:16" ht="15.75" customHeight="1">
      <c r="G932" s="111"/>
      <c r="P932" s="2"/>
    </row>
    <row r="933" spans="7:16" ht="15.75" customHeight="1">
      <c r="G933" s="111"/>
      <c r="P933" s="2"/>
    </row>
    <row r="934" spans="7:16" ht="15.75" customHeight="1">
      <c r="G934" s="111"/>
      <c r="P934" s="2"/>
    </row>
    <row r="935" spans="7:16" ht="15.75" customHeight="1">
      <c r="G935" s="111"/>
      <c r="P935" s="2"/>
    </row>
    <row r="936" spans="7:16" ht="15.75" customHeight="1">
      <c r="G936" s="111"/>
      <c r="P936" s="2"/>
    </row>
    <row r="937" spans="7:16" ht="15.75" customHeight="1">
      <c r="G937" s="111"/>
      <c r="P937" s="2"/>
    </row>
    <row r="938" spans="7:16" ht="15.75" customHeight="1">
      <c r="G938" s="111"/>
      <c r="P938" s="2"/>
    </row>
    <row r="939" spans="7:16" ht="15.75" customHeight="1">
      <c r="G939" s="111"/>
      <c r="P939" s="2"/>
    </row>
    <row r="940" spans="7:16" ht="15.75" customHeight="1">
      <c r="G940" s="111"/>
      <c r="P940" s="2"/>
    </row>
    <row r="941" spans="7:16" ht="15.75" customHeight="1">
      <c r="G941" s="111"/>
      <c r="P941" s="2"/>
    </row>
    <row r="942" spans="7:16" ht="15.75" customHeight="1">
      <c r="G942" s="111"/>
      <c r="P942" s="2"/>
    </row>
    <row r="943" spans="7:16" ht="15.75" customHeight="1">
      <c r="G943" s="111"/>
      <c r="P943" s="2"/>
    </row>
    <row r="944" spans="7:16" ht="15.75" customHeight="1">
      <c r="G944" s="111"/>
      <c r="P944" s="2"/>
    </row>
    <row r="945" spans="7:16" ht="15.75" customHeight="1">
      <c r="G945" s="111"/>
      <c r="P945" s="2"/>
    </row>
    <row r="946" spans="7:16" ht="15.75" customHeight="1">
      <c r="G946" s="111"/>
      <c r="P946" s="2"/>
    </row>
    <row r="947" spans="7:16" ht="15.75" customHeight="1">
      <c r="G947" s="111"/>
      <c r="P947" s="2"/>
    </row>
    <row r="948" spans="7:16" ht="15.75" customHeight="1">
      <c r="G948" s="111"/>
      <c r="P948" s="2"/>
    </row>
    <row r="949" spans="7:16" ht="15.75" customHeight="1">
      <c r="G949" s="111"/>
      <c r="P949" s="2"/>
    </row>
    <row r="950" spans="7:16" ht="15.75" customHeight="1">
      <c r="G950" s="111"/>
      <c r="P950" s="2"/>
    </row>
    <row r="951" spans="7:16" ht="15.75" customHeight="1">
      <c r="G951" s="111"/>
      <c r="P951" s="2"/>
    </row>
    <row r="952" spans="7:16" ht="15.75" customHeight="1">
      <c r="G952" s="111"/>
      <c r="P952" s="2"/>
    </row>
    <row r="953" spans="7:16" ht="15.75" customHeight="1">
      <c r="G953" s="111"/>
      <c r="P953" s="2"/>
    </row>
    <row r="954" spans="7:16" ht="15.75" customHeight="1">
      <c r="G954" s="111"/>
      <c r="P954" s="2"/>
    </row>
    <row r="955" spans="7:16" ht="15.75" customHeight="1">
      <c r="G955" s="111"/>
      <c r="P955" s="2"/>
    </row>
    <row r="956" spans="7:16" ht="15.75" customHeight="1">
      <c r="G956" s="111"/>
      <c r="P956" s="2"/>
    </row>
    <row r="957" spans="7:16" ht="15.75" customHeight="1">
      <c r="G957" s="111"/>
      <c r="P957" s="2"/>
    </row>
    <row r="958" spans="7:16" ht="15.75" customHeight="1">
      <c r="G958" s="111"/>
      <c r="P958" s="2"/>
    </row>
    <row r="959" spans="7:16" ht="15.75" customHeight="1">
      <c r="G959" s="111"/>
      <c r="P959" s="2"/>
    </row>
    <row r="960" spans="7:16" ht="15.75" customHeight="1">
      <c r="G960" s="111"/>
      <c r="P960" s="2"/>
    </row>
    <row r="961" spans="7:16" ht="15.75" customHeight="1">
      <c r="G961" s="111"/>
      <c r="P961" s="2"/>
    </row>
    <row r="962" spans="7:16" ht="15.75" customHeight="1">
      <c r="G962" s="111"/>
      <c r="P962" s="2"/>
    </row>
    <row r="963" spans="7:16" ht="15.75" customHeight="1">
      <c r="G963" s="111"/>
      <c r="P963" s="2"/>
    </row>
    <row r="964" spans="7:16" ht="15.75" customHeight="1">
      <c r="G964" s="111"/>
      <c r="P964" s="2"/>
    </row>
    <row r="965" spans="7:16" ht="15.75" customHeight="1">
      <c r="G965" s="111"/>
      <c r="P965" s="2"/>
    </row>
    <row r="966" spans="7:16" ht="15.75" customHeight="1">
      <c r="G966" s="111"/>
      <c r="P966" s="2"/>
    </row>
    <row r="967" spans="7:16" ht="15.75" customHeight="1">
      <c r="G967" s="111"/>
      <c r="P967" s="2"/>
    </row>
    <row r="968" spans="7:16" ht="15.75" customHeight="1">
      <c r="G968" s="111"/>
      <c r="P968" s="2"/>
    </row>
    <row r="969" spans="7:16" ht="15.75" customHeight="1">
      <c r="G969" s="111"/>
      <c r="P969" s="2"/>
    </row>
    <row r="970" spans="7:16" ht="15.75" customHeight="1">
      <c r="G970" s="111"/>
      <c r="P970" s="2"/>
    </row>
    <row r="971" spans="7:16" ht="15.75" customHeight="1">
      <c r="G971" s="111"/>
      <c r="P971" s="2"/>
    </row>
    <row r="972" spans="7:16" ht="15.75" customHeight="1">
      <c r="G972" s="111"/>
      <c r="P972" s="2"/>
    </row>
    <row r="973" spans="7:16" ht="15.75" customHeight="1">
      <c r="G973" s="111"/>
      <c r="P973" s="2"/>
    </row>
    <row r="974" spans="7:16" ht="15.75" customHeight="1">
      <c r="G974" s="111"/>
      <c r="P974" s="2"/>
    </row>
    <row r="975" spans="7:16" ht="15.75" customHeight="1">
      <c r="G975" s="111"/>
      <c r="P975" s="2"/>
    </row>
    <row r="976" spans="7:16" ht="15.75" customHeight="1">
      <c r="G976" s="111"/>
      <c r="P976" s="2"/>
    </row>
    <row r="977" spans="7:16" ht="15.75" customHeight="1">
      <c r="G977" s="111"/>
      <c r="P977" s="2"/>
    </row>
    <row r="978" spans="7:16" ht="15.75" customHeight="1">
      <c r="G978" s="111"/>
      <c r="P978" s="2"/>
    </row>
    <row r="979" spans="7:16" ht="15.75" customHeight="1">
      <c r="G979" s="111"/>
      <c r="P979" s="2"/>
    </row>
    <row r="980" spans="7:16" ht="15.75" customHeight="1">
      <c r="G980" s="111"/>
      <c r="P980" s="2"/>
    </row>
    <row r="981" spans="7:16" ht="15.75" customHeight="1">
      <c r="G981" s="111"/>
      <c r="P981" s="2"/>
    </row>
    <row r="982" spans="7:16" ht="15.75" customHeight="1">
      <c r="G982" s="111"/>
      <c r="P982" s="2"/>
    </row>
    <row r="983" spans="7:16" ht="15.75" customHeight="1">
      <c r="G983" s="111"/>
      <c r="P983" s="2"/>
    </row>
    <row r="984" spans="7:16" ht="15.75" customHeight="1">
      <c r="G984" s="111"/>
      <c r="P984" s="2"/>
    </row>
    <row r="985" spans="7:16" ht="15.75" customHeight="1">
      <c r="G985" s="111"/>
      <c r="P985" s="2"/>
    </row>
    <row r="986" spans="7:16" ht="15.75" customHeight="1">
      <c r="G986" s="111"/>
      <c r="P986" s="2"/>
    </row>
    <row r="987" spans="7:16" ht="15.75" customHeight="1">
      <c r="G987" s="111"/>
      <c r="P987" s="2"/>
    </row>
    <row r="988" spans="7:16" ht="15.75" customHeight="1">
      <c r="G988" s="111"/>
      <c r="P988" s="2"/>
    </row>
    <row r="989" spans="7:16" ht="15.75" customHeight="1">
      <c r="G989" s="111"/>
      <c r="P989" s="2"/>
    </row>
    <row r="990" spans="7:16" ht="15.75" customHeight="1">
      <c r="G990" s="111"/>
      <c r="P990" s="2"/>
    </row>
    <row r="991" spans="7:16" ht="15.75" customHeight="1">
      <c r="G991" s="111"/>
      <c r="P991" s="2"/>
    </row>
    <row r="992" spans="7:16" ht="15.75" customHeight="1">
      <c r="G992" s="111"/>
      <c r="P992" s="2"/>
    </row>
    <row r="993" spans="7:16" ht="15.75" customHeight="1">
      <c r="G993" s="111"/>
      <c r="P993" s="2"/>
    </row>
    <row r="994" spans="7:16" ht="15.75" customHeight="1">
      <c r="G994" s="111"/>
      <c r="P994" s="2"/>
    </row>
    <row r="995" spans="7:16" ht="15.75" customHeight="1">
      <c r="G995" s="111"/>
      <c r="P995" s="2"/>
    </row>
    <row r="996" spans="7:16" ht="15.75" customHeight="1">
      <c r="G996" s="111"/>
      <c r="P996" s="2"/>
    </row>
    <row r="997" spans="7:16" ht="15.75" customHeight="1">
      <c r="G997" s="111"/>
      <c r="P997" s="2"/>
    </row>
    <row r="998" spans="7:16" ht="15.75" customHeight="1">
      <c r="G998" s="111"/>
      <c r="P998" s="2"/>
    </row>
    <row r="999" spans="7:16" ht="15.75" customHeight="1">
      <c r="G999" s="111"/>
      <c r="P999" s="2"/>
    </row>
    <row r="1000" spans="7:16" ht="15.75" customHeight="1">
      <c r="G1000" s="111"/>
      <c r="P1000" s="2"/>
    </row>
  </sheetData>
  <autoFilter ref="B5:X5" xr:uid="{00000000-0009-0000-0000-000003000000}"/>
  <mergeCells count="950">
    <mergeCell ref="K6:K7"/>
    <mergeCell ref="L6:L7"/>
    <mergeCell ref="M6:M7"/>
    <mergeCell ref="N6:N7"/>
    <mergeCell ref="F6:F7"/>
    <mergeCell ref="G6:G9"/>
    <mergeCell ref="F8:F9"/>
    <mergeCell ref="W8:W9"/>
    <mergeCell ref="X8:X9"/>
    <mergeCell ref="B2:J2"/>
    <mergeCell ref="B3:I3"/>
    <mergeCell ref="L4:O4"/>
    <mergeCell ref="P4:S4"/>
    <mergeCell ref="N8:N9"/>
    <mergeCell ref="O8:O9"/>
    <mergeCell ref="D8:D9"/>
    <mergeCell ref="E8:E9"/>
    <mergeCell ref="C6:C7"/>
    <mergeCell ref="C8:C9"/>
    <mergeCell ref="O6:O7"/>
    <mergeCell ref="P6:P7"/>
    <mergeCell ref="Q6:Q7"/>
    <mergeCell ref="R6:R7"/>
    <mergeCell ref="S6:S7"/>
    <mergeCell ref="T6:T7"/>
    <mergeCell ref="V6:V7"/>
    <mergeCell ref="W6:W7"/>
    <mergeCell ref="X6:X7"/>
    <mergeCell ref="D6:D7"/>
    <mergeCell ref="E6:E7"/>
    <mergeCell ref="H6:H7"/>
    <mergeCell ref="U6:U9"/>
    <mergeCell ref="T8:T9"/>
    <mergeCell ref="Q12:Q13"/>
    <mergeCell ref="R12:R13"/>
    <mergeCell ref="S12:S13"/>
    <mergeCell ref="T12:T13"/>
    <mergeCell ref="V12:V13"/>
    <mergeCell ref="T10:T11"/>
    <mergeCell ref="U10:U15"/>
    <mergeCell ref="T14:T15"/>
    <mergeCell ref="R8:R9"/>
    <mergeCell ref="S8:S9"/>
    <mergeCell ref="V8:V9"/>
    <mergeCell ref="Q14:Q15"/>
    <mergeCell ref="R14:R15"/>
    <mergeCell ref="S14:S15"/>
    <mergeCell ref="P8:P9"/>
    <mergeCell ref="Q8:Q9"/>
    <mergeCell ref="Q10:Q11"/>
    <mergeCell ref="R10:R11"/>
    <mergeCell ref="S10:S11"/>
    <mergeCell ref="A6:A9"/>
    <mergeCell ref="B6:B9"/>
    <mergeCell ref="H14:H15"/>
    <mergeCell ref="I14:I15"/>
    <mergeCell ref="H8:H9"/>
    <mergeCell ref="I8:I9"/>
    <mergeCell ref="G10:G15"/>
    <mergeCell ref="H10:H11"/>
    <mergeCell ref="I10:I11"/>
    <mergeCell ref="H12:H13"/>
    <mergeCell ref="I12:I13"/>
    <mergeCell ref="J8:J9"/>
    <mergeCell ref="K8:K9"/>
    <mergeCell ref="J10:J11"/>
    <mergeCell ref="I6:I7"/>
    <mergeCell ref="J6:J7"/>
    <mergeCell ref="L8:L9"/>
    <mergeCell ref="M8:M9"/>
    <mergeCell ref="L10:L11"/>
    <mergeCell ref="M10:M11"/>
    <mergeCell ref="L12:L13"/>
    <mergeCell ref="M12:M13"/>
    <mergeCell ref="L14:L15"/>
    <mergeCell ref="M14:M15"/>
    <mergeCell ref="P14:P15"/>
    <mergeCell ref="O10:O11"/>
    <mergeCell ref="N12:N13"/>
    <mergeCell ref="O12:O13"/>
    <mergeCell ref="N14:N15"/>
    <mergeCell ref="O14:O15"/>
    <mergeCell ref="P10:P11"/>
    <mergeCell ref="P12:P13"/>
    <mergeCell ref="D12:D13"/>
    <mergeCell ref="D14:D15"/>
    <mergeCell ref="E14:E15"/>
    <mergeCell ref="F14:F15"/>
    <mergeCell ref="D10:D11"/>
    <mergeCell ref="E10:E11"/>
    <mergeCell ref="F10:F11"/>
    <mergeCell ref="E12:E13"/>
    <mergeCell ref="F12:F13"/>
    <mergeCell ref="K10:K11"/>
    <mergeCell ref="J12:J13"/>
    <mergeCell ref="K12:K13"/>
    <mergeCell ref="J14:J15"/>
    <mergeCell ref="K14:K15"/>
    <mergeCell ref="A10:A15"/>
    <mergeCell ref="B10:B15"/>
    <mergeCell ref="C10:C11"/>
    <mergeCell ref="C12:C13"/>
    <mergeCell ref="C14:C15"/>
    <mergeCell ref="Q18:Q19"/>
    <mergeCell ref="R18:R19"/>
    <mergeCell ref="S18:S19"/>
    <mergeCell ref="T18:T19"/>
    <mergeCell ref="O16:O17"/>
    <mergeCell ref="P16:P17"/>
    <mergeCell ref="Q16:Q17"/>
    <mergeCell ref="R16:R17"/>
    <mergeCell ref="S16:S17"/>
    <mergeCell ref="T16:T17"/>
    <mergeCell ref="H16:H17"/>
    <mergeCell ref="I16:I17"/>
    <mergeCell ref="D16:D17"/>
    <mergeCell ref="E16:E17"/>
    <mergeCell ref="F16:F17"/>
    <mergeCell ref="G16:G19"/>
    <mergeCell ref="E18:E19"/>
    <mergeCell ref="F18:F19"/>
    <mergeCell ref="N10:N11"/>
    <mergeCell ref="L20:L21"/>
    <mergeCell ref="M20:M21"/>
    <mergeCell ref="N20:N21"/>
    <mergeCell ref="O20:O21"/>
    <mergeCell ref="P20:P21"/>
    <mergeCell ref="J16:J17"/>
    <mergeCell ref="K16:K17"/>
    <mergeCell ref="L16:L17"/>
    <mergeCell ref="M16:M17"/>
    <mergeCell ref="N16:N17"/>
    <mergeCell ref="V22:V23"/>
    <mergeCell ref="W22:W23"/>
    <mergeCell ref="O18:O19"/>
    <mergeCell ref="P18:P19"/>
    <mergeCell ref="S20:S21"/>
    <mergeCell ref="T20:T21"/>
    <mergeCell ref="U20:U23"/>
    <mergeCell ref="V20:V21"/>
    <mergeCell ref="W20:W21"/>
    <mergeCell ref="U16:U19"/>
    <mergeCell ref="Q20:Q21"/>
    <mergeCell ref="R20:R21"/>
    <mergeCell ref="V16:V17"/>
    <mergeCell ref="W16:W17"/>
    <mergeCell ref="X16:X17"/>
    <mergeCell ref="V18:V19"/>
    <mergeCell ref="W18:W19"/>
    <mergeCell ref="X18:X19"/>
    <mergeCell ref="C18:C19"/>
    <mergeCell ref="D18:D19"/>
    <mergeCell ref="A20:A23"/>
    <mergeCell ref="B20:B23"/>
    <mergeCell ref="C20:C21"/>
    <mergeCell ref="D20:D21"/>
    <mergeCell ref="C22:C23"/>
    <mergeCell ref="D22:D23"/>
    <mergeCell ref="H18:H19"/>
    <mergeCell ref="I18:I19"/>
    <mergeCell ref="J18:J19"/>
    <mergeCell ref="K18:K19"/>
    <mergeCell ref="L18:L19"/>
    <mergeCell ref="M18:M19"/>
    <mergeCell ref="N18:N19"/>
    <mergeCell ref="A16:A19"/>
    <mergeCell ref="B16:B19"/>
    <mergeCell ref="C16:C17"/>
    <mergeCell ref="N28:N29"/>
    <mergeCell ref="O28:O29"/>
    <mergeCell ref="P28:P29"/>
    <mergeCell ref="Q28:Q29"/>
    <mergeCell ref="R28:R29"/>
    <mergeCell ref="S28:S29"/>
    <mergeCell ref="T28:T29"/>
    <mergeCell ref="E22:E23"/>
    <mergeCell ref="F22:F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V28:V29"/>
    <mergeCell ref="W28:W29"/>
    <mergeCell ref="X28:X29"/>
    <mergeCell ref="O24:O25"/>
    <mergeCell ref="P24:P25"/>
    <mergeCell ref="Q24:Q25"/>
    <mergeCell ref="R24:R25"/>
    <mergeCell ref="S24:S25"/>
    <mergeCell ref="T24:T25"/>
    <mergeCell ref="U24:U29"/>
    <mergeCell ref="Q26:Q27"/>
    <mergeCell ref="R26:R27"/>
    <mergeCell ref="S26:S27"/>
    <mergeCell ref="T26:T27"/>
    <mergeCell ref="E20:E21"/>
    <mergeCell ref="F20:F21"/>
    <mergeCell ref="G20:G23"/>
    <mergeCell ref="H20:H21"/>
    <mergeCell ref="I20:I21"/>
    <mergeCell ref="H24:H25"/>
    <mergeCell ref="I24:I25"/>
    <mergeCell ref="J24:J25"/>
    <mergeCell ref="K24:K25"/>
    <mergeCell ref="J20:J21"/>
    <mergeCell ref="K20:K21"/>
    <mergeCell ref="N24:N25"/>
    <mergeCell ref="V24:V25"/>
    <mergeCell ref="W24:W25"/>
    <mergeCell ref="X24:X25"/>
    <mergeCell ref="V26:V27"/>
    <mergeCell ref="W26:W27"/>
    <mergeCell ref="X26:X27"/>
    <mergeCell ref="N26:N27"/>
    <mergeCell ref="O26:O27"/>
    <mergeCell ref="P26:P27"/>
    <mergeCell ref="H22:H23"/>
    <mergeCell ref="H26:H27"/>
    <mergeCell ref="I26:I27"/>
    <mergeCell ref="J26:J27"/>
    <mergeCell ref="K26:K27"/>
    <mergeCell ref="L26:L27"/>
    <mergeCell ref="M26:M27"/>
    <mergeCell ref="F24:F25"/>
    <mergeCell ref="G24:G29"/>
    <mergeCell ref="F26:F27"/>
    <mergeCell ref="F28:F29"/>
    <mergeCell ref="H28:H29"/>
    <mergeCell ref="J28:J29"/>
    <mergeCell ref="K28:K29"/>
    <mergeCell ref="L28:L29"/>
    <mergeCell ref="M28:M29"/>
    <mergeCell ref="I22:I23"/>
    <mergeCell ref="L24:L25"/>
    <mergeCell ref="M24:M25"/>
    <mergeCell ref="A24:A29"/>
    <mergeCell ref="B24:B29"/>
    <mergeCell ref="C24:C25"/>
    <mergeCell ref="D24:D25"/>
    <mergeCell ref="E24:E25"/>
    <mergeCell ref="E26:E27"/>
    <mergeCell ref="I28:I29"/>
    <mergeCell ref="F31:F32"/>
    <mergeCell ref="G31:G32"/>
    <mergeCell ref="H31:H32"/>
    <mergeCell ref="I31:I32"/>
    <mergeCell ref="C28:C29"/>
    <mergeCell ref="D28:D29"/>
    <mergeCell ref="A31:A32"/>
    <mergeCell ref="B31:B32"/>
    <mergeCell ref="C31:C32"/>
    <mergeCell ref="D31:D32"/>
    <mergeCell ref="E31:E32"/>
    <mergeCell ref="C26:C27"/>
    <mergeCell ref="D26:D27"/>
    <mergeCell ref="E28:E29"/>
    <mergeCell ref="J31:J32"/>
    <mergeCell ref="K31:K32"/>
    <mergeCell ref="L31:L32"/>
    <mergeCell ref="T31:T32"/>
    <mergeCell ref="U31:U32"/>
    <mergeCell ref="V31:V32"/>
    <mergeCell ref="M31:M32"/>
    <mergeCell ref="N31:N32"/>
    <mergeCell ref="O31:O32"/>
    <mergeCell ref="P31:P32"/>
    <mergeCell ref="Q31:Q32"/>
    <mergeCell ref="R31:R32"/>
    <mergeCell ref="S31:S32"/>
    <mergeCell ref="F41:F42"/>
    <mergeCell ref="L41:L42"/>
    <mergeCell ref="T41:T42"/>
    <mergeCell ref="U41:U42"/>
    <mergeCell ref="V39:V40"/>
    <mergeCell ref="W39:W40"/>
    <mergeCell ref="V33:V36"/>
    <mergeCell ref="W33:W36"/>
    <mergeCell ref="X33:X36"/>
    <mergeCell ref="U37:U40"/>
    <mergeCell ref="V37:V38"/>
    <mergeCell ref="W37:W38"/>
    <mergeCell ref="X37:X38"/>
    <mergeCell ref="X39:X40"/>
    <mergeCell ref="S37:S38"/>
    <mergeCell ref="T37:T38"/>
    <mergeCell ref="L37:L38"/>
    <mergeCell ref="M37:M38"/>
    <mergeCell ref="N37:N38"/>
    <mergeCell ref="O37:O38"/>
    <mergeCell ref="P37:P38"/>
    <mergeCell ref="Q37:Q38"/>
    <mergeCell ref="R37:R38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S41:S42"/>
    <mergeCell ref="O33:O36"/>
    <mergeCell ref="P33:P36"/>
    <mergeCell ref="Q33:Q36"/>
    <mergeCell ref="R33:R36"/>
    <mergeCell ref="S33:S36"/>
    <mergeCell ref="T33:T36"/>
    <mergeCell ref="U33:U36"/>
    <mergeCell ref="C35:C36"/>
    <mergeCell ref="D35:D36"/>
    <mergeCell ref="G33:G36"/>
    <mergeCell ref="H33:H34"/>
    <mergeCell ref="I33:I34"/>
    <mergeCell ref="J33:J36"/>
    <mergeCell ref="K33:K36"/>
    <mergeCell ref="L33:L36"/>
    <mergeCell ref="M33:M36"/>
    <mergeCell ref="N33:N36"/>
    <mergeCell ref="H35:H36"/>
    <mergeCell ref="I35:I36"/>
    <mergeCell ref="C37:C38"/>
    <mergeCell ref="D37:D38"/>
    <mergeCell ref="E37:E38"/>
    <mergeCell ref="F37:F38"/>
    <mergeCell ref="A33:A34"/>
    <mergeCell ref="B33:B34"/>
    <mergeCell ref="C33:C34"/>
    <mergeCell ref="D33:D34"/>
    <mergeCell ref="E33:E36"/>
    <mergeCell ref="F33:F36"/>
    <mergeCell ref="A35:A36"/>
    <mergeCell ref="B35:B36"/>
    <mergeCell ref="A37:A38"/>
    <mergeCell ref="B37:B38"/>
    <mergeCell ref="D39:D40"/>
    <mergeCell ref="E39:E40"/>
    <mergeCell ref="F39:F40"/>
    <mergeCell ref="L39:L40"/>
    <mergeCell ref="M39:M40"/>
    <mergeCell ref="N39:N40"/>
    <mergeCell ref="O39:O40"/>
    <mergeCell ref="H39:H40"/>
    <mergeCell ref="I39:I40"/>
    <mergeCell ref="A39:A40"/>
    <mergeCell ref="B39:B40"/>
    <mergeCell ref="C39:C40"/>
    <mergeCell ref="P45:P46"/>
    <mergeCell ref="Q45:Q46"/>
    <mergeCell ref="R45:R46"/>
    <mergeCell ref="S45:S46"/>
    <mergeCell ref="O43:O44"/>
    <mergeCell ref="N47:N48"/>
    <mergeCell ref="O47:O48"/>
    <mergeCell ref="P47:P48"/>
    <mergeCell ref="Q47:Q48"/>
    <mergeCell ref="R47:R48"/>
    <mergeCell ref="S47:S48"/>
    <mergeCell ref="P43:P44"/>
    <mergeCell ref="Q43:Q44"/>
    <mergeCell ref="R43:R44"/>
    <mergeCell ref="S43:S44"/>
    <mergeCell ref="G37:G40"/>
    <mergeCell ref="H37:H38"/>
    <mergeCell ref="I37:I38"/>
    <mergeCell ref="J37:J38"/>
    <mergeCell ref="K37:K38"/>
    <mergeCell ref="C43:C44"/>
    <mergeCell ref="K43:K44"/>
    <mergeCell ref="L43:L44"/>
    <mergeCell ref="M43:M44"/>
    <mergeCell ref="T43:T44"/>
    <mergeCell ref="U43:U48"/>
    <mergeCell ref="T45:T46"/>
    <mergeCell ref="T47:T48"/>
    <mergeCell ref="J39:J40"/>
    <mergeCell ref="K39:K40"/>
    <mergeCell ref="J41:J42"/>
    <mergeCell ref="K41:K42"/>
    <mergeCell ref="J45:J46"/>
    <mergeCell ref="K45:K46"/>
    <mergeCell ref="L45:L46"/>
    <mergeCell ref="M45:M46"/>
    <mergeCell ref="N43:N44"/>
    <mergeCell ref="P39:P40"/>
    <mergeCell ref="Q39:Q40"/>
    <mergeCell ref="R39:R40"/>
    <mergeCell ref="S39:S40"/>
    <mergeCell ref="T39:T40"/>
    <mergeCell ref="N45:N46"/>
    <mergeCell ref="O45:O46"/>
    <mergeCell ref="S51:S52"/>
    <mergeCell ref="T51:T52"/>
    <mergeCell ref="Q49:Q50"/>
    <mergeCell ref="R49:R50"/>
    <mergeCell ref="S49:S50"/>
    <mergeCell ref="T49:T50"/>
    <mergeCell ref="E45:E46"/>
    <mergeCell ref="F45:F46"/>
    <mergeCell ref="H45:H46"/>
    <mergeCell ref="I45:I46"/>
    <mergeCell ref="K47:K48"/>
    <mergeCell ref="L47:L48"/>
    <mergeCell ref="M47:M48"/>
    <mergeCell ref="K51:K52"/>
    <mergeCell ref="L51:L52"/>
    <mergeCell ref="M51:M52"/>
    <mergeCell ref="N51:N52"/>
    <mergeCell ref="O51:O52"/>
    <mergeCell ref="U49:U52"/>
    <mergeCell ref="Q51:Q52"/>
    <mergeCell ref="R51:R52"/>
    <mergeCell ref="S55:S56"/>
    <mergeCell ref="T55:T56"/>
    <mergeCell ref="W55:W56"/>
    <mergeCell ref="X55:X56"/>
    <mergeCell ref="Q53:Q54"/>
    <mergeCell ref="R53:R54"/>
    <mergeCell ref="S53:S54"/>
    <mergeCell ref="T53:T54"/>
    <mergeCell ref="U53:U56"/>
    <mergeCell ref="Q55:Q56"/>
    <mergeCell ref="R55:R56"/>
    <mergeCell ref="H47:H48"/>
    <mergeCell ref="I47:I48"/>
    <mergeCell ref="J47:J48"/>
    <mergeCell ref="G41:G48"/>
    <mergeCell ref="H41:H42"/>
    <mergeCell ref="I41:I42"/>
    <mergeCell ref="A43:A48"/>
    <mergeCell ref="B43:B48"/>
    <mergeCell ref="J51:J52"/>
    <mergeCell ref="C45:C46"/>
    <mergeCell ref="D45:D46"/>
    <mergeCell ref="C47:C48"/>
    <mergeCell ref="D47:D48"/>
    <mergeCell ref="D43:D44"/>
    <mergeCell ref="E43:E44"/>
    <mergeCell ref="F43:F44"/>
    <mergeCell ref="H43:H44"/>
    <mergeCell ref="I43:I44"/>
    <mergeCell ref="J43:J44"/>
    <mergeCell ref="A41:A42"/>
    <mergeCell ref="B41:B42"/>
    <mergeCell ref="C41:C42"/>
    <mergeCell ref="D41:D42"/>
    <mergeCell ref="E41:E42"/>
    <mergeCell ref="P51:P52"/>
    <mergeCell ref="J49:J50"/>
    <mergeCell ref="K49:K50"/>
    <mergeCell ref="L49:L50"/>
    <mergeCell ref="M49:M50"/>
    <mergeCell ref="N49:N50"/>
    <mergeCell ref="O49:O50"/>
    <mergeCell ref="P49:P50"/>
    <mergeCell ref="O59:O60"/>
    <mergeCell ref="P59:P60"/>
    <mergeCell ref="M57:M58"/>
    <mergeCell ref="N57:N58"/>
    <mergeCell ref="Q59:Q60"/>
    <mergeCell ref="R59:R60"/>
    <mergeCell ref="S59:S60"/>
    <mergeCell ref="T59:T60"/>
    <mergeCell ref="Q61:Q62"/>
    <mergeCell ref="R61:R62"/>
    <mergeCell ref="S61:S62"/>
    <mergeCell ref="T61:T62"/>
    <mergeCell ref="O57:O58"/>
    <mergeCell ref="P57:P58"/>
    <mergeCell ref="Q57:Q58"/>
    <mergeCell ref="R57:R58"/>
    <mergeCell ref="S57:S58"/>
    <mergeCell ref="T57:T58"/>
    <mergeCell ref="U57:U62"/>
    <mergeCell ref="H51:H52"/>
    <mergeCell ref="I51:I52"/>
    <mergeCell ref="E47:E48"/>
    <mergeCell ref="F47:F48"/>
    <mergeCell ref="E49:E50"/>
    <mergeCell ref="F49:F50"/>
    <mergeCell ref="G49:G52"/>
    <mergeCell ref="H49:H50"/>
    <mergeCell ref="I49:I50"/>
    <mergeCell ref="M53:M54"/>
    <mergeCell ref="N53:N54"/>
    <mergeCell ref="O53:O54"/>
    <mergeCell ref="P53:P54"/>
    <mergeCell ref="H53:H54"/>
    <mergeCell ref="H55:H56"/>
    <mergeCell ref="I55:I56"/>
    <mergeCell ref="J55:J56"/>
    <mergeCell ref="M55:M56"/>
    <mergeCell ref="N55:N56"/>
    <mergeCell ref="O55:O56"/>
    <mergeCell ref="P55:P56"/>
    <mergeCell ref="K55:K56"/>
    <mergeCell ref="L55:L56"/>
    <mergeCell ref="C55:C56"/>
    <mergeCell ref="D55:D56"/>
    <mergeCell ref="E51:E52"/>
    <mergeCell ref="F51:F52"/>
    <mergeCell ref="A53:A56"/>
    <mergeCell ref="B53:B56"/>
    <mergeCell ref="C53:C54"/>
    <mergeCell ref="D53:D54"/>
    <mergeCell ref="E53:E54"/>
    <mergeCell ref="E55:E56"/>
    <mergeCell ref="F53:F54"/>
    <mergeCell ref="A49:A52"/>
    <mergeCell ref="B49:B52"/>
    <mergeCell ref="C49:C50"/>
    <mergeCell ref="D49:D50"/>
    <mergeCell ref="C51:C52"/>
    <mergeCell ref="D51:D52"/>
    <mergeCell ref="R65:R66"/>
    <mergeCell ref="S65:S66"/>
    <mergeCell ref="W63:W64"/>
    <mergeCell ref="W65:W66"/>
    <mergeCell ref="P63:P64"/>
    <mergeCell ref="Q63:Q64"/>
    <mergeCell ref="R63:R64"/>
    <mergeCell ref="S63:S64"/>
    <mergeCell ref="T63:T64"/>
    <mergeCell ref="U63:U66"/>
    <mergeCell ref="T65:T66"/>
    <mergeCell ref="E67:E68"/>
    <mergeCell ref="F67:F68"/>
    <mergeCell ref="G67:G72"/>
    <mergeCell ref="H67:H68"/>
    <mergeCell ref="I67:I68"/>
    <mergeCell ref="O63:O64"/>
    <mergeCell ref="O65:O66"/>
    <mergeCell ref="P65:P66"/>
    <mergeCell ref="Q65:Q66"/>
    <mergeCell ref="S67:S68"/>
    <mergeCell ref="T67:T68"/>
    <mergeCell ref="U67:U72"/>
    <mergeCell ref="V67:V68"/>
    <mergeCell ref="W67:W68"/>
    <mergeCell ref="R75:R76"/>
    <mergeCell ref="S75:S76"/>
    <mergeCell ref="W75:W76"/>
    <mergeCell ref="S69:S70"/>
    <mergeCell ref="T69:T70"/>
    <mergeCell ref="V69:V70"/>
    <mergeCell ref="W69:W70"/>
    <mergeCell ref="R71:R72"/>
    <mergeCell ref="X75:X76"/>
    <mergeCell ref="Q75:Q76"/>
    <mergeCell ref="Q77:Q78"/>
    <mergeCell ref="R77:R78"/>
    <mergeCell ref="S77:S78"/>
    <mergeCell ref="T77:T78"/>
    <mergeCell ref="S71:S72"/>
    <mergeCell ref="T71:T72"/>
    <mergeCell ref="Q73:Q74"/>
    <mergeCell ref="R73:R74"/>
    <mergeCell ref="S73:S74"/>
    <mergeCell ref="T73:T74"/>
    <mergeCell ref="T75:T76"/>
    <mergeCell ref="V77:V78"/>
    <mergeCell ref="W77:W78"/>
    <mergeCell ref="V71:V72"/>
    <mergeCell ref="W71:W72"/>
    <mergeCell ref="U73:U78"/>
    <mergeCell ref="V73:V74"/>
    <mergeCell ref="W73:W74"/>
    <mergeCell ref="X73:X74"/>
    <mergeCell ref="V75:V76"/>
    <mergeCell ref="X77:X78"/>
    <mergeCell ref="Q71:Q72"/>
    <mergeCell ref="J67:J68"/>
    <mergeCell ref="K67:K68"/>
    <mergeCell ref="L67:L68"/>
    <mergeCell ref="M67:M68"/>
    <mergeCell ref="N67:N68"/>
    <mergeCell ref="O67:O68"/>
    <mergeCell ref="P67:P68"/>
    <mergeCell ref="Q69:Q70"/>
    <mergeCell ref="R69:R70"/>
    <mergeCell ref="Q67:Q68"/>
    <mergeCell ref="R67:R68"/>
    <mergeCell ref="J71:J72"/>
    <mergeCell ref="K71:K72"/>
    <mergeCell ref="L71:L72"/>
    <mergeCell ref="M71:M72"/>
    <mergeCell ref="N71:N72"/>
    <mergeCell ref="O71:O72"/>
    <mergeCell ref="P71:P72"/>
    <mergeCell ref="J69:J70"/>
    <mergeCell ref="K69:K70"/>
    <mergeCell ref="L69:L70"/>
    <mergeCell ref="M69:M70"/>
    <mergeCell ref="N69:N70"/>
    <mergeCell ref="O69:O70"/>
    <mergeCell ref="P69:P70"/>
    <mergeCell ref="C69:C70"/>
    <mergeCell ref="C71:C72"/>
    <mergeCell ref="C65:C66"/>
    <mergeCell ref="D65:D66"/>
    <mergeCell ref="B67:B72"/>
    <mergeCell ref="C67:C68"/>
    <mergeCell ref="D67:D68"/>
    <mergeCell ref="D69:D70"/>
    <mergeCell ref="D71:D72"/>
    <mergeCell ref="E75:E76"/>
    <mergeCell ref="F75:F76"/>
    <mergeCell ref="E69:E70"/>
    <mergeCell ref="F69:F70"/>
    <mergeCell ref="E73:E74"/>
    <mergeCell ref="F73:F74"/>
    <mergeCell ref="G73:G78"/>
    <mergeCell ref="H73:H74"/>
    <mergeCell ref="I73:I74"/>
    <mergeCell ref="H69:H70"/>
    <mergeCell ref="I69:I70"/>
    <mergeCell ref="E71:E72"/>
    <mergeCell ref="F71:F72"/>
    <mergeCell ref="H71:H72"/>
    <mergeCell ref="I71:I72"/>
    <mergeCell ref="J79:J80"/>
    <mergeCell ref="K79:K80"/>
    <mergeCell ref="L79:L80"/>
    <mergeCell ref="M79:M80"/>
    <mergeCell ref="N79:N80"/>
    <mergeCell ref="C81:C82"/>
    <mergeCell ref="D81:D82"/>
    <mergeCell ref="M81:M82"/>
    <mergeCell ref="N81:N82"/>
    <mergeCell ref="E81:E82"/>
    <mergeCell ref="F81:F82"/>
    <mergeCell ref="H81:H82"/>
    <mergeCell ref="I81:I82"/>
    <mergeCell ref="J81:J82"/>
    <mergeCell ref="K81:K82"/>
    <mergeCell ref="L81:L82"/>
    <mergeCell ref="A79:A86"/>
    <mergeCell ref="B79:B86"/>
    <mergeCell ref="C79:C80"/>
    <mergeCell ref="D79:D80"/>
    <mergeCell ref="E79:E80"/>
    <mergeCell ref="F79:F80"/>
    <mergeCell ref="G79:G86"/>
    <mergeCell ref="M85:M86"/>
    <mergeCell ref="N85:N86"/>
    <mergeCell ref="C85:C86"/>
    <mergeCell ref="D85:D86"/>
    <mergeCell ref="M83:M84"/>
    <mergeCell ref="N83:N84"/>
    <mergeCell ref="C83:C84"/>
    <mergeCell ref="D83:D84"/>
    <mergeCell ref="H83:H84"/>
    <mergeCell ref="I83:I84"/>
    <mergeCell ref="J83:J84"/>
    <mergeCell ref="K83:K84"/>
    <mergeCell ref="L83:L84"/>
    <mergeCell ref="E83:E84"/>
    <mergeCell ref="F83:F84"/>
    <mergeCell ref="H79:H80"/>
    <mergeCell ref="I79:I80"/>
    <mergeCell ref="E85:E86"/>
    <mergeCell ref="F85:F86"/>
    <mergeCell ref="H85:H86"/>
    <mergeCell ref="I85:I86"/>
    <mergeCell ref="J85:J86"/>
    <mergeCell ref="K85:K86"/>
    <mergeCell ref="L85:L86"/>
    <mergeCell ref="H87:H88"/>
    <mergeCell ref="H89:H90"/>
    <mergeCell ref="J89:J90"/>
    <mergeCell ref="K89:K90"/>
    <mergeCell ref="L89:L90"/>
    <mergeCell ref="F87:F88"/>
    <mergeCell ref="J87:J88"/>
    <mergeCell ref="K87:K88"/>
    <mergeCell ref="L87:L88"/>
    <mergeCell ref="D91:D92"/>
    <mergeCell ref="E91:E92"/>
    <mergeCell ref="F91:F92"/>
    <mergeCell ref="I91:I92"/>
    <mergeCell ref="J91:J92"/>
    <mergeCell ref="K91:K92"/>
    <mergeCell ref="L91:L92"/>
    <mergeCell ref="M87:M88"/>
    <mergeCell ref="N87:N88"/>
    <mergeCell ref="M89:M90"/>
    <mergeCell ref="N89:N90"/>
    <mergeCell ref="H93:H94"/>
    <mergeCell ref="I93:I94"/>
    <mergeCell ref="J93:J94"/>
    <mergeCell ref="K93:K94"/>
    <mergeCell ref="L93:L94"/>
    <mergeCell ref="T93:T94"/>
    <mergeCell ref="U93:U94"/>
    <mergeCell ref="H91:H92"/>
    <mergeCell ref="M91:M92"/>
    <mergeCell ref="N91:N92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S93:S94"/>
    <mergeCell ref="C89:C90"/>
    <mergeCell ref="D89:D90"/>
    <mergeCell ref="A93:A94"/>
    <mergeCell ref="B93:B94"/>
    <mergeCell ref="C93:C94"/>
    <mergeCell ref="D93:D94"/>
    <mergeCell ref="E93:E94"/>
    <mergeCell ref="H95:H96"/>
    <mergeCell ref="I95:I96"/>
    <mergeCell ref="B95:B96"/>
    <mergeCell ref="G95:G96"/>
    <mergeCell ref="I89:I90"/>
    <mergeCell ref="G87:G92"/>
    <mergeCell ref="I87:I88"/>
    <mergeCell ref="F89:F90"/>
    <mergeCell ref="C87:C88"/>
    <mergeCell ref="C91:C92"/>
    <mergeCell ref="A87:A92"/>
    <mergeCell ref="B87:B92"/>
    <mergeCell ref="D87:D88"/>
    <mergeCell ref="E87:E88"/>
    <mergeCell ref="E89:E90"/>
    <mergeCell ref="F93:F94"/>
    <mergeCell ref="G93:G94"/>
    <mergeCell ref="J95:J96"/>
    <mergeCell ref="K95:K96"/>
    <mergeCell ref="L95:L96"/>
    <mergeCell ref="M95:M96"/>
    <mergeCell ref="N95:N96"/>
    <mergeCell ref="V95:V96"/>
    <mergeCell ref="W95:W96"/>
    <mergeCell ref="X95:X96"/>
    <mergeCell ref="O95:O96"/>
    <mergeCell ref="P95:P96"/>
    <mergeCell ref="Q95:Q96"/>
    <mergeCell ref="R95:R96"/>
    <mergeCell ref="S95:S96"/>
    <mergeCell ref="T95:T96"/>
    <mergeCell ref="U95:U96"/>
    <mergeCell ref="N99:N102"/>
    <mergeCell ref="O99:O102"/>
    <mergeCell ref="G97:G102"/>
    <mergeCell ref="J97:J102"/>
    <mergeCell ref="K97:K102"/>
    <mergeCell ref="L97:L98"/>
    <mergeCell ref="M97:M98"/>
    <mergeCell ref="N97:N98"/>
    <mergeCell ref="O97:O98"/>
    <mergeCell ref="H97:H98"/>
    <mergeCell ref="I97:I98"/>
    <mergeCell ref="W97:W102"/>
    <mergeCell ref="X97:X102"/>
    <mergeCell ref="B99:B100"/>
    <mergeCell ref="C99:C100"/>
    <mergeCell ref="E99:E102"/>
    <mergeCell ref="F99:F102"/>
    <mergeCell ref="P99:P102"/>
    <mergeCell ref="Q99:Q102"/>
    <mergeCell ref="R99:R102"/>
    <mergeCell ref="S99:S102"/>
    <mergeCell ref="P97:P98"/>
    <mergeCell ref="Q97:Q98"/>
    <mergeCell ref="R97:R98"/>
    <mergeCell ref="S97:S98"/>
    <mergeCell ref="T97:T98"/>
    <mergeCell ref="U97:U102"/>
    <mergeCell ref="V97:V102"/>
    <mergeCell ref="T99:T102"/>
    <mergeCell ref="H99:H102"/>
    <mergeCell ref="I99:I102"/>
    <mergeCell ref="L99:L102"/>
    <mergeCell ref="M99:M102"/>
    <mergeCell ref="A101:A102"/>
    <mergeCell ref="B101:B102"/>
    <mergeCell ref="C101:C102"/>
    <mergeCell ref="D101:D102"/>
    <mergeCell ref="A95:A96"/>
    <mergeCell ref="C95:C96"/>
    <mergeCell ref="D95:D96"/>
    <mergeCell ref="E95:E96"/>
    <mergeCell ref="F95:F96"/>
    <mergeCell ref="A97:A100"/>
    <mergeCell ref="D99:D100"/>
    <mergeCell ref="B97:B98"/>
    <mergeCell ref="C97:C98"/>
    <mergeCell ref="D97:D98"/>
    <mergeCell ref="E97:E98"/>
    <mergeCell ref="F97:F98"/>
    <mergeCell ref="G53:G56"/>
    <mergeCell ref="I53:I54"/>
    <mergeCell ref="J53:J54"/>
    <mergeCell ref="K53:K54"/>
    <mergeCell ref="L53:L54"/>
    <mergeCell ref="F55:F56"/>
    <mergeCell ref="H57:H58"/>
    <mergeCell ref="I57:I58"/>
    <mergeCell ref="J57:J58"/>
    <mergeCell ref="K57:K58"/>
    <mergeCell ref="L57:L58"/>
    <mergeCell ref="M59:M60"/>
    <mergeCell ref="N59:N60"/>
    <mergeCell ref="E59:E60"/>
    <mergeCell ref="F59:F60"/>
    <mergeCell ref="H59:H60"/>
    <mergeCell ref="I59:I60"/>
    <mergeCell ref="J59:J60"/>
    <mergeCell ref="K59:K60"/>
    <mergeCell ref="L59:L60"/>
    <mergeCell ref="M61:M62"/>
    <mergeCell ref="N61:N62"/>
    <mergeCell ref="O61:O62"/>
    <mergeCell ref="P61:P62"/>
    <mergeCell ref="C61:C62"/>
    <mergeCell ref="D61:D62"/>
    <mergeCell ref="H61:H62"/>
    <mergeCell ref="I61:I62"/>
    <mergeCell ref="J61:J62"/>
    <mergeCell ref="K61:K62"/>
    <mergeCell ref="L61:L62"/>
    <mergeCell ref="E61:E62"/>
    <mergeCell ref="F61:F62"/>
    <mergeCell ref="A57:A62"/>
    <mergeCell ref="B57:B62"/>
    <mergeCell ref="C57:C58"/>
    <mergeCell ref="D57:D58"/>
    <mergeCell ref="E57:E58"/>
    <mergeCell ref="F57:F58"/>
    <mergeCell ref="G57:G62"/>
    <mergeCell ref="H63:H64"/>
    <mergeCell ref="I63:I64"/>
    <mergeCell ref="A63:A66"/>
    <mergeCell ref="B63:B66"/>
    <mergeCell ref="C63:C64"/>
    <mergeCell ref="D63:D64"/>
    <mergeCell ref="E63:E64"/>
    <mergeCell ref="F63:F64"/>
    <mergeCell ref="G63:G66"/>
    <mergeCell ref="C59:C60"/>
    <mergeCell ref="D59:D60"/>
    <mergeCell ref="E65:E66"/>
    <mergeCell ref="F65:F66"/>
    <mergeCell ref="J63:J64"/>
    <mergeCell ref="K63:K64"/>
    <mergeCell ref="L63:L64"/>
    <mergeCell ref="M63:M64"/>
    <mergeCell ref="N63:N64"/>
    <mergeCell ref="H65:H66"/>
    <mergeCell ref="I65:I66"/>
    <mergeCell ref="J65:J66"/>
    <mergeCell ref="K65:K66"/>
    <mergeCell ref="L65:L66"/>
    <mergeCell ref="M65:M66"/>
    <mergeCell ref="N65:N66"/>
    <mergeCell ref="A67:A72"/>
    <mergeCell ref="A73:A78"/>
    <mergeCell ref="B73:B78"/>
    <mergeCell ref="C73:C74"/>
    <mergeCell ref="D73:D74"/>
    <mergeCell ref="C75:C76"/>
    <mergeCell ref="D75:D76"/>
    <mergeCell ref="M77:M78"/>
    <mergeCell ref="N77:N78"/>
    <mergeCell ref="H75:H76"/>
    <mergeCell ref="I75:I76"/>
    <mergeCell ref="J75:J76"/>
    <mergeCell ref="K75:K76"/>
    <mergeCell ref="L75:L76"/>
    <mergeCell ref="M75:M76"/>
    <mergeCell ref="N75:N76"/>
    <mergeCell ref="K77:K78"/>
    <mergeCell ref="L77:L78"/>
    <mergeCell ref="C77:C78"/>
    <mergeCell ref="D77:D78"/>
    <mergeCell ref="E77:E78"/>
    <mergeCell ref="F77:F78"/>
    <mergeCell ref="H77:H78"/>
    <mergeCell ref="I77:I78"/>
    <mergeCell ref="O77:O78"/>
    <mergeCell ref="P77:P78"/>
    <mergeCell ref="J73:J74"/>
    <mergeCell ref="K73:K74"/>
    <mergeCell ref="L73:L74"/>
    <mergeCell ref="M73:M74"/>
    <mergeCell ref="N73:N74"/>
    <mergeCell ref="O73:O74"/>
    <mergeCell ref="P73:P74"/>
    <mergeCell ref="O75:O76"/>
    <mergeCell ref="P75:P76"/>
    <mergeCell ref="J77:J78"/>
    <mergeCell ref="R85:R86"/>
    <mergeCell ref="S85:S86"/>
    <mergeCell ref="T85:T86"/>
    <mergeCell ref="V85:V86"/>
    <mergeCell ref="W85:W86"/>
    <mergeCell ref="X85:X86"/>
    <mergeCell ref="O79:O80"/>
    <mergeCell ref="P79:P80"/>
    <mergeCell ref="Q79:Q80"/>
    <mergeCell ref="R79:R80"/>
    <mergeCell ref="S79:S80"/>
    <mergeCell ref="T79:T80"/>
    <mergeCell ref="U79:U86"/>
    <mergeCell ref="O81:O82"/>
    <mergeCell ref="P81:P82"/>
    <mergeCell ref="Q81:Q82"/>
    <mergeCell ref="R81:R82"/>
    <mergeCell ref="S81:S82"/>
    <mergeCell ref="T81:T82"/>
    <mergeCell ref="O83:O84"/>
    <mergeCell ref="P83:P84"/>
    <mergeCell ref="Q83:Q84"/>
    <mergeCell ref="R83:R84"/>
    <mergeCell ref="S83:S84"/>
    <mergeCell ref="T83:T84"/>
    <mergeCell ref="U87:U92"/>
    <mergeCell ref="S89:S90"/>
    <mergeCell ref="T89:T90"/>
    <mergeCell ref="S91:S92"/>
    <mergeCell ref="T91:T92"/>
    <mergeCell ref="O85:O86"/>
    <mergeCell ref="P85:P86"/>
    <mergeCell ref="P87:P88"/>
    <mergeCell ref="Q87:Q88"/>
    <mergeCell ref="R87:R88"/>
    <mergeCell ref="S87:S88"/>
    <mergeCell ref="T87:T88"/>
    <mergeCell ref="Q91:Q92"/>
    <mergeCell ref="R91:R92"/>
    <mergeCell ref="O87:O88"/>
    <mergeCell ref="O89:O90"/>
    <mergeCell ref="P89:P90"/>
    <mergeCell ref="Q89:Q90"/>
    <mergeCell ref="R89:R90"/>
    <mergeCell ref="O91:O92"/>
    <mergeCell ref="P91:P92"/>
    <mergeCell ref="Q85:Q86"/>
  </mergeCells>
  <hyperlinks>
    <hyperlink ref="X6" r:id="rId1" xr:uid="{00000000-0004-0000-0300-000000000000}"/>
    <hyperlink ref="X8" r:id="rId2" xr:uid="{00000000-0004-0000-0300-000001000000}"/>
    <hyperlink ref="X10" r:id="rId3" xr:uid="{00000000-0004-0000-0300-000002000000}"/>
    <hyperlink ref="X11" r:id="rId4" xr:uid="{00000000-0004-0000-0300-000003000000}"/>
    <hyperlink ref="X12" r:id="rId5" xr:uid="{00000000-0004-0000-0300-000004000000}"/>
    <hyperlink ref="X13" r:id="rId6" xr:uid="{00000000-0004-0000-0300-000005000000}"/>
    <hyperlink ref="X14" r:id="rId7" xr:uid="{00000000-0004-0000-0300-000006000000}"/>
    <hyperlink ref="X15" r:id="rId8" xr:uid="{00000000-0004-0000-0300-000007000000}"/>
    <hyperlink ref="X16" r:id="rId9" xr:uid="{00000000-0004-0000-0300-000008000000}"/>
    <hyperlink ref="X18" r:id="rId10" xr:uid="{00000000-0004-0000-0300-000009000000}"/>
    <hyperlink ref="X20" r:id="rId11" xr:uid="{00000000-0004-0000-0300-00000A000000}"/>
    <hyperlink ref="X22" r:id="rId12" xr:uid="{00000000-0004-0000-0300-00000B000000}"/>
    <hyperlink ref="X24" r:id="rId13" xr:uid="{00000000-0004-0000-0300-00000C000000}"/>
    <hyperlink ref="X26" r:id="rId14" xr:uid="{00000000-0004-0000-0300-00000D000000}"/>
    <hyperlink ref="X28" r:id="rId15" xr:uid="{00000000-0004-0000-0300-00000E000000}"/>
    <hyperlink ref="X30" r:id="rId16" xr:uid="{00000000-0004-0000-0300-00000F000000}"/>
    <hyperlink ref="X31" r:id="rId17" xr:uid="{00000000-0004-0000-0300-000010000000}"/>
    <hyperlink ref="X37" r:id="rId18" xr:uid="{00000000-0004-0000-0300-000011000000}"/>
    <hyperlink ref="X39" r:id="rId19" xr:uid="{00000000-0004-0000-0300-000012000000}"/>
    <hyperlink ref="X49" r:id="rId20" xr:uid="{00000000-0004-0000-0300-000013000000}"/>
    <hyperlink ref="X50" r:id="rId21" xr:uid="{00000000-0004-0000-0300-000014000000}"/>
    <hyperlink ref="X51" r:id="rId22" xr:uid="{00000000-0004-0000-0300-000015000000}"/>
    <hyperlink ref="X52" r:id="rId23" xr:uid="{00000000-0004-0000-0300-000016000000}"/>
    <hyperlink ref="X53" r:id="rId24" xr:uid="{00000000-0004-0000-0300-000017000000}"/>
    <hyperlink ref="X54" r:id="rId25" xr:uid="{00000000-0004-0000-0300-000018000000}"/>
    <hyperlink ref="X57" r:id="rId26" xr:uid="{00000000-0004-0000-0300-000019000000}"/>
    <hyperlink ref="X58" r:id="rId27" xr:uid="{00000000-0004-0000-0300-00001A000000}"/>
    <hyperlink ref="X59" r:id="rId28" xr:uid="{00000000-0004-0000-0300-00001B000000}"/>
    <hyperlink ref="X60" r:id="rId29" xr:uid="{00000000-0004-0000-0300-00001C000000}"/>
    <hyperlink ref="X63" r:id="rId30" xr:uid="{00000000-0004-0000-0300-00001D000000}"/>
    <hyperlink ref="X65" r:id="rId31" xr:uid="{00000000-0004-0000-0300-00001E000000}"/>
    <hyperlink ref="X67" r:id="rId32" xr:uid="{00000000-0004-0000-0300-00001F000000}"/>
    <hyperlink ref="X69" r:id="rId33" xr:uid="{00000000-0004-0000-0300-000020000000}"/>
    <hyperlink ref="X71" r:id="rId34" xr:uid="{00000000-0004-0000-0300-000021000000}"/>
    <hyperlink ref="X79" r:id="rId35" xr:uid="{00000000-0004-0000-0300-000022000000}"/>
    <hyperlink ref="X80" r:id="rId36" xr:uid="{00000000-0004-0000-0300-000023000000}"/>
    <hyperlink ref="X81" r:id="rId37" xr:uid="{00000000-0004-0000-0300-000024000000}"/>
    <hyperlink ref="X82" r:id="rId38" xr:uid="{00000000-0004-0000-0300-000025000000}"/>
    <hyperlink ref="X83" r:id="rId39" xr:uid="{00000000-0004-0000-0300-000026000000}"/>
    <hyperlink ref="X84" r:id="rId40" xr:uid="{00000000-0004-0000-0300-000027000000}"/>
    <hyperlink ref="X87" r:id="rId41" xr:uid="{00000000-0004-0000-0300-000028000000}"/>
    <hyperlink ref="X88" r:id="rId42" xr:uid="{00000000-0004-0000-0300-000029000000}"/>
    <hyperlink ref="X89" r:id="rId43" xr:uid="{00000000-0004-0000-0300-00002A000000}"/>
    <hyperlink ref="X91" r:id="rId44" xr:uid="{00000000-0004-0000-0300-00002B000000}"/>
    <hyperlink ref="X95" r:id="rId45" xr:uid="{00000000-0004-0000-0300-00002C000000}"/>
    <hyperlink ref="X97" r:id="rId46" xr:uid="{00000000-0004-0000-0300-00002D000000}"/>
  </hyperlinks>
  <pageMargins left="0.70866141732283472" right="0.70866141732283472" top="0.74803149606299213" bottom="0.74803149606299213" header="0" footer="0"/>
  <pageSetup paperSize="9" orientation="portrait"/>
  <rowBreaks count="1" manualBreakCount="1">
    <brk id="10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000"/>
  <sheetViews>
    <sheetView showGridLines="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ColWidth="14.42578125" defaultRowHeight="15" customHeight="1"/>
  <cols>
    <col min="1" max="1" width="3.28515625" customWidth="1"/>
    <col min="2" max="2" width="15.85546875" customWidth="1"/>
    <col min="3" max="3" width="14.140625" customWidth="1"/>
    <col min="4" max="5" width="14.7109375" customWidth="1"/>
    <col min="6" max="6" width="11.7109375" customWidth="1"/>
    <col min="7" max="7" width="15.28515625" customWidth="1"/>
    <col min="8" max="8" width="19" customWidth="1"/>
    <col min="9" max="9" width="22.5703125" customWidth="1"/>
    <col min="10" max="10" width="17.7109375" hidden="1" customWidth="1"/>
    <col min="11" max="11" width="36.5703125" hidden="1" customWidth="1"/>
    <col min="12" max="12" width="32.140625" customWidth="1"/>
    <col min="13" max="13" width="19" customWidth="1"/>
    <col min="14" max="14" width="28.28515625" customWidth="1"/>
    <col min="16" max="16" width="0.140625" customWidth="1"/>
  </cols>
  <sheetData>
    <row r="1" spans="1:33">
      <c r="A1" s="2"/>
      <c r="B1" s="2"/>
      <c r="C1" s="2">
        <f>SUM(C40:C47)</f>
        <v>126</v>
      </c>
      <c r="D1" s="2"/>
      <c r="E1" s="3"/>
      <c r="F1" s="3"/>
      <c r="G1" s="3"/>
      <c r="H1" s="4"/>
      <c r="I1" s="4"/>
      <c r="J1" s="2"/>
      <c r="K1" s="2"/>
      <c r="L1" s="4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>
      <c r="A2" s="2"/>
      <c r="B2" s="265" t="s">
        <v>244</v>
      </c>
      <c r="C2" s="266"/>
      <c r="D2" s="266"/>
      <c r="E2" s="266"/>
      <c r="F2" s="266"/>
      <c r="G2" s="266"/>
      <c r="H2" s="266"/>
      <c r="I2" s="266"/>
      <c r="J2" s="266"/>
      <c r="K2" s="2"/>
      <c r="L2" s="4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39" customHeight="1">
      <c r="A3" s="2"/>
      <c r="B3" s="265" t="s">
        <v>245</v>
      </c>
      <c r="C3" s="266"/>
      <c r="D3" s="266"/>
      <c r="E3" s="266"/>
      <c r="F3" s="266"/>
      <c r="G3" s="266"/>
      <c r="H3" s="266"/>
      <c r="I3" s="266"/>
      <c r="J3" s="112"/>
      <c r="K3" s="2"/>
      <c r="L3" s="4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36">
      <c r="A4" s="2" t="s">
        <v>1</v>
      </c>
      <c r="B4" s="172" t="s">
        <v>274</v>
      </c>
      <c r="C4" s="117" t="s">
        <v>3</v>
      </c>
      <c r="D4" s="117" t="s">
        <v>4</v>
      </c>
      <c r="E4" s="117" t="s">
        <v>275</v>
      </c>
      <c r="F4" s="172" t="s">
        <v>252</v>
      </c>
      <c r="G4" s="117" t="s">
        <v>7</v>
      </c>
      <c r="H4" s="117" t="s">
        <v>253</v>
      </c>
      <c r="I4" s="173" t="s">
        <v>254</v>
      </c>
      <c r="J4" s="117" t="s">
        <v>255</v>
      </c>
      <c r="K4" s="117" t="s">
        <v>12</v>
      </c>
      <c r="L4" s="117" t="s">
        <v>8</v>
      </c>
      <c r="M4" s="117" t="s">
        <v>9</v>
      </c>
      <c r="N4" s="117" t="s">
        <v>10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>
      <c r="A5" s="345">
        <v>1</v>
      </c>
      <c r="B5" s="325" t="s">
        <v>13</v>
      </c>
      <c r="C5" s="334">
        <v>42</v>
      </c>
      <c r="D5" s="279" t="s">
        <v>14</v>
      </c>
      <c r="E5" s="288" t="s">
        <v>16</v>
      </c>
      <c r="F5" s="279">
        <v>1</v>
      </c>
      <c r="G5" s="291" t="s">
        <v>17</v>
      </c>
      <c r="H5" s="291">
        <f>C5*2</f>
        <v>84</v>
      </c>
      <c r="I5" s="276">
        <f>H5*0.9</f>
        <v>75.600000000000009</v>
      </c>
      <c r="J5" s="291"/>
      <c r="K5" s="291"/>
      <c r="L5" s="279" t="s">
        <v>18</v>
      </c>
      <c r="M5" s="279">
        <v>983601215</v>
      </c>
      <c r="N5" s="324" t="s">
        <v>19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15" customHeight="1">
      <c r="A6" s="287"/>
      <c r="B6" s="300"/>
      <c r="C6" s="269"/>
      <c r="D6" s="269"/>
      <c r="E6" s="269"/>
      <c r="F6" s="269"/>
      <c r="G6" s="287"/>
      <c r="H6" s="269"/>
      <c r="I6" s="269"/>
      <c r="J6" s="269"/>
      <c r="K6" s="269"/>
      <c r="L6" s="269"/>
      <c r="M6" s="269"/>
      <c r="N6" s="269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15" customHeight="1">
      <c r="A7" s="287"/>
      <c r="B7" s="300"/>
      <c r="C7" s="279">
        <v>43</v>
      </c>
      <c r="D7" s="279" t="s">
        <v>22</v>
      </c>
      <c r="E7" s="288" t="s">
        <v>24</v>
      </c>
      <c r="F7" s="279">
        <v>2</v>
      </c>
      <c r="G7" s="287"/>
      <c r="H7" s="291">
        <f>C7*2</f>
        <v>86</v>
      </c>
      <c r="I7" s="276">
        <f>H7*0.9</f>
        <v>77.400000000000006</v>
      </c>
      <c r="J7" s="291"/>
      <c r="K7" s="291"/>
      <c r="L7" s="279" t="s">
        <v>18</v>
      </c>
      <c r="M7" s="279">
        <v>983601215</v>
      </c>
      <c r="N7" s="324" t="s">
        <v>19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15" customHeight="1">
      <c r="A8" s="269"/>
      <c r="B8" s="274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15" customHeight="1">
      <c r="A9" s="345">
        <v>2</v>
      </c>
      <c r="B9" s="333" t="s">
        <v>25</v>
      </c>
      <c r="C9" s="268">
        <v>39</v>
      </c>
      <c r="D9" s="268" t="s">
        <v>26</v>
      </c>
      <c r="E9" s="271" t="s">
        <v>16</v>
      </c>
      <c r="F9" s="268">
        <v>6</v>
      </c>
      <c r="G9" s="290" t="s">
        <v>25</v>
      </c>
      <c r="H9" s="290">
        <f>C9*2</f>
        <v>78</v>
      </c>
      <c r="I9" s="272">
        <f>H9*0.9</f>
        <v>70.2</v>
      </c>
      <c r="J9" s="290"/>
      <c r="K9" s="346"/>
      <c r="L9" s="179" t="s">
        <v>28</v>
      </c>
      <c r="M9" s="121">
        <v>972602879</v>
      </c>
      <c r="N9" s="122" t="s">
        <v>29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15" customHeight="1">
      <c r="A10" s="287"/>
      <c r="B10" s="300"/>
      <c r="C10" s="269"/>
      <c r="D10" s="269"/>
      <c r="E10" s="269"/>
      <c r="F10" s="269"/>
      <c r="G10" s="287"/>
      <c r="H10" s="269"/>
      <c r="I10" s="269"/>
      <c r="J10" s="269"/>
      <c r="K10" s="308"/>
      <c r="L10" s="180" t="s">
        <v>32</v>
      </c>
      <c r="M10" s="121">
        <v>966192810</v>
      </c>
      <c r="N10" s="122" t="s">
        <v>33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15" customHeight="1">
      <c r="A11" s="287"/>
      <c r="B11" s="300"/>
      <c r="C11" s="268">
        <v>38</v>
      </c>
      <c r="D11" s="268" t="s">
        <v>22</v>
      </c>
      <c r="E11" s="271" t="s">
        <v>24</v>
      </c>
      <c r="F11" s="268">
        <v>7</v>
      </c>
      <c r="G11" s="287"/>
      <c r="H11" s="290">
        <f>C11*2</f>
        <v>76</v>
      </c>
      <c r="I11" s="272">
        <f>H11*0.9</f>
        <v>68.400000000000006</v>
      </c>
      <c r="J11" s="290"/>
      <c r="K11" s="290"/>
      <c r="L11" s="268"/>
      <c r="M11" s="121">
        <v>972602879</v>
      </c>
      <c r="N11" s="122" t="s">
        <v>29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15" customHeight="1">
      <c r="A12" s="287"/>
      <c r="B12" s="300"/>
      <c r="C12" s="269"/>
      <c r="D12" s="269"/>
      <c r="E12" s="269"/>
      <c r="F12" s="269"/>
      <c r="G12" s="287"/>
      <c r="H12" s="269"/>
      <c r="I12" s="269"/>
      <c r="J12" s="269"/>
      <c r="K12" s="269"/>
      <c r="L12" s="269"/>
      <c r="M12" s="121">
        <v>966192810</v>
      </c>
      <c r="N12" s="122" t="s">
        <v>33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15" customHeight="1">
      <c r="A13" s="287"/>
      <c r="B13" s="300"/>
      <c r="C13" s="268">
        <v>25</v>
      </c>
      <c r="D13" s="268" t="s">
        <v>34</v>
      </c>
      <c r="E13" s="271" t="s">
        <v>35</v>
      </c>
      <c r="F13" s="268">
        <v>8</v>
      </c>
      <c r="G13" s="287"/>
      <c r="H13" s="290">
        <f>C13*2</f>
        <v>50</v>
      </c>
      <c r="I13" s="272">
        <f>H13*0.9</f>
        <v>45</v>
      </c>
      <c r="J13" s="290"/>
      <c r="K13" s="346"/>
      <c r="L13" s="179" t="s">
        <v>28</v>
      </c>
      <c r="M13" s="121">
        <v>972602879</v>
      </c>
      <c r="N13" s="122" t="s">
        <v>29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15" customHeight="1">
      <c r="A14" s="269"/>
      <c r="B14" s="274"/>
      <c r="C14" s="269"/>
      <c r="D14" s="269"/>
      <c r="E14" s="269"/>
      <c r="F14" s="269"/>
      <c r="G14" s="269"/>
      <c r="H14" s="269"/>
      <c r="I14" s="269"/>
      <c r="J14" s="269"/>
      <c r="K14" s="308"/>
      <c r="L14" s="181" t="s">
        <v>32</v>
      </c>
      <c r="M14" s="121">
        <v>966192810</v>
      </c>
      <c r="N14" s="122" t="s">
        <v>33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15" customHeight="1">
      <c r="A15" s="345">
        <v>3</v>
      </c>
      <c r="B15" s="325" t="s">
        <v>36</v>
      </c>
      <c r="C15" s="305">
        <v>41</v>
      </c>
      <c r="D15" s="279" t="s">
        <v>37</v>
      </c>
      <c r="E15" s="315" t="s">
        <v>16</v>
      </c>
      <c r="F15" s="279">
        <v>9</v>
      </c>
      <c r="G15" s="291" t="s">
        <v>36</v>
      </c>
      <c r="H15" s="291">
        <f>C15*2</f>
        <v>82</v>
      </c>
      <c r="I15" s="276">
        <f>H15*0.9</f>
        <v>73.8</v>
      </c>
      <c r="J15" s="291"/>
      <c r="K15" s="291"/>
      <c r="L15" s="291" t="s">
        <v>39</v>
      </c>
      <c r="M15" s="291">
        <v>950419792</v>
      </c>
      <c r="N15" s="324" t="s">
        <v>40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15" customHeight="1">
      <c r="A16" s="287"/>
      <c r="B16" s="300"/>
      <c r="C16" s="269"/>
      <c r="D16" s="269"/>
      <c r="E16" s="269"/>
      <c r="F16" s="269"/>
      <c r="G16" s="287"/>
      <c r="H16" s="269"/>
      <c r="I16" s="269"/>
      <c r="J16" s="269"/>
      <c r="K16" s="269"/>
      <c r="L16" s="269"/>
      <c r="M16" s="269"/>
      <c r="N16" s="269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15" customHeight="1">
      <c r="A17" s="287"/>
      <c r="B17" s="300"/>
      <c r="C17" s="305">
        <v>40</v>
      </c>
      <c r="D17" s="325" t="s">
        <v>43</v>
      </c>
      <c r="E17" s="288" t="s">
        <v>24</v>
      </c>
      <c r="F17" s="279">
        <v>10</v>
      </c>
      <c r="G17" s="287"/>
      <c r="H17" s="291">
        <f>C17*2</f>
        <v>80</v>
      </c>
      <c r="I17" s="276">
        <f>H17*0.9</f>
        <v>72</v>
      </c>
      <c r="J17" s="291"/>
      <c r="K17" s="291"/>
      <c r="L17" s="291" t="s">
        <v>39</v>
      </c>
      <c r="M17" s="291">
        <v>950419792</v>
      </c>
      <c r="N17" s="324" t="s">
        <v>40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15" customHeight="1">
      <c r="A18" s="269"/>
      <c r="B18" s="274"/>
      <c r="C18" s="285"/>
      <c r="D18" s="274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15" customHeight="1">
      <c r="A19" s="345">
        <v>4</v>
      </c>
      <c r="B19" s="333" t="s">
        <v>44</v>
      </c>
      <c r="C19" s="268">
        <v>35</v>
      </c>
      <c r="D19" s="268" t="s">
        <v>45</v>
      </c>
      <c r="E19" s="271" t="s">
        <v>16</v>
      </c>
      <c r="F19" s="268">
        <v>11</v>
      </c>
      <c r="G19" s="182"/>
      <c r="H19" s="290">
        <f>C19*2</f>
        <v>70</v>
      </c>
      <c r="I19" s="272">
        <f>H19*0.9</f>
        <v>63</v>
      </c>
      <c r="J19" s="290"/>
      <c r="K19" s="290"/>
      <c r="L19" s="290" t="s">
        <v>264</v>
      </c>
      <c r="M19" s="290">
        <v>914358520</v>
      </c>
      <c r="N19" s="125" t="s">
        <v>265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15" customHeight="1">
      <c r="A20" s="287"/>
      <c r="B20" s="300"/>
      <c r="C20" s="269"/>
      <c r="D20" s="269"/>
      <c r="E20" s="269"/>
      <c r="F20" s="269"/>
      <c r="G20" s="183"/>
      <c r="H20" s="269"/>
      <c r="I20" s="269"/>
      <c r="J20" s="269"/>
      <c r="K20" s="269"/>
      <c r="L20" s="269"/>
      <c r="M20" s="269"/>
      <c r="N20" s="12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15" customHeight="1">
      <c r="A21" s="287"/>
      <c r="B21" s="300"/>
      <c r="C21" s="268">
        <v>34</v>
      </c>
      <c r="D21" s="268" t="s">
        <v>37</v>
      </c>
      <c r="E21" s="271" t="s">
        <v>24</v>
      </c>
      <c r="F21" s="268">
        <v>12</v>
      </c>
      <c r="G21" s="182" t="s">
        <v>47</v>
      </c>
      <c r="H21" s="290">
        <f>C21*2</f>
        <v>68</v>
      </c>
      <c r="I21" s="272">
        <f>H21*0.9</f>
        <v>61.2</v>
      </c>
      <c r="J21" s="290"/>
      <c r="K21" s="290"/>
      <c r="L21" s="290" t="s">
        <v>264</v>
      </c>
      <c r="M21" s="290">
        <v>914358520</v>
      </c>
      <c r="N21" s="125" t="s">
        <v>265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15" customHeight="1">
      <c r="A22" s="269"/>
      <c r="B22" s="274"/>
      <c r="C22" s="269"/>
      <c r="D22" s="269"/>
      <c r="E22" s="269"/>
      <c r="F22" s="269"/>
      <c r="G22" s="183"/>
      <c r="H22" s="269"/>
      <c r="I22" s="269"/>
      <c r="J22" s="269"/>
      <c r="K22" s="269"/>
      <c r="L22" s="269"/>
      <c r="M22" s="269"/>
      <c r="N22" s="12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15" customHeight="1">
      <c r="A23" s="345">
        <v>5</v>
      </c>
      <c r="B23" s="279" t="s">
        <v>52</v>
      </c>
      <c r="C23" s="279">
        <v>41</v>
      </c>
      <c r="D23" s="279" t="s">
        <v>53</v>
      </c>
      <c r="E23" s="288" t="s">
        <v>16</v>
      </c>
      <c r="F23" s="279">
        <v>13</v>
      </c>
      <c r="G23" s="291" t="s">
        <v>52</v>
      </c>
      <c r="H23" s="291">
        <f>C23*2</f>
        <v>82</v>
      </c>
      <c r="I23" s="276">
        <f>H23*0.9</f>
        <v>73.8</v>
      </c>
      <c r="J23" s="291"/>
      <c r="K23" s="291"/>
      <c r="L23" s="291" t="s">
        <v>55</v>
      </c>
      <c r="M23" s="279">
        <v>969604801</v>
      </c>
      <c r="N23" s="324" t="s">
        <v>56</v>
      </c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</row>
    <row r="24" spans="1:33" ht="15" customHeight="1">
      <c r="A24" s="287"/>
      <c r="B24" s="287"/>
      <c r="C24" s="269"/>
      <c r="D24" s="269"/>
      <c r="E24" s="269"/>
      <c r="F24" s="269"/>
      <c r="G24" s="287"/>
      <c r="H24" s="269"/>
      <c r="I24" s="269"/>
      <c r="J24" s="269"/>
      <c r="K24" s="269"/>
      <c r="L24" s="269"/>
      <c r="M24" s="269"/>
      <c r="N24" s="269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</row>
    <row r="25" spans="1:33" ht="15" customHeight="1">
      <c r="A25" s="287"/>
      <c r="B25" s="287"/>
      <c r="C25" s="279">
        <v>42</v>
      </c>
      <c r="D25" s="279" t="s">
        <v>59</v>
      </c>
      <c r="E25" s="288" t="s">
        <v>24</v>
      </c>
      <c r="F25" s="279">
        <v>14</v>
      </c>
      <c r="G25" s="287"/>
      <c r="H25" s="291">
        <f>C25*2</f>
        <v>84</v>
      </c>
      <c r="I25" s="276">
        <f>H25*0.9</f>
        <v>75.600000000000009</v>
      </c>
      <c r="J25" s="291"/>
      <c r="K25" s="291"/>
      <c r="L25" s="291" t="s">
        <v>55</v>
      </c>
      <c r="M25" s="279">
        <v>969604801</v>
      </c>
      <c r="N25" s="324" t="s">
        <v>56</v>
      </c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</row>
    <row r="26" spans="1:33" ht="15" customHeight="1">
      <c r="A26" s="287"/>
      <c r="B26" s="287"/>
      <c r="C26" s="269"/>
      <c r="D26" s="269"/>
      <c r="E26" s="269"/>
      <c r="F26" s="269"/>
      <c r="G26" s="287"/>
      <c r="H26" s="269"/>
      <c r="I26" s="269"/>
      <c r="J26" s="269"/>
      <c r="K26" s="269"/>
      <c r="L26" s="269"/>
      <c r="M26" s="269"/>
      <c r="N26" s="269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</row>
    <row r="27" spans="1:33" ht="15" customHeight="1">
      <c r="A27" s="287"/>
      <c r="B27" s="287"/>
      <c r="C27" s="279">
        <v>33</v>
      </c>
      <c r="D27" s="279" t="s">
        <v>60</v>
      </c>
      <c r="E27" s="288" t="s">
        <v>35</v>
      </c>
      <c r="F27" s="305">
        <v>15</v>
      </c>
      <c r="G27" s="287"/>
      <c r="H27" s="291">
        <f>C27*2</f>
        <v>66</v>
      </c>
      <c r="I27" s="276">
        <f>H27*0.9</f>
        <v>59.4</v>
      </c>
      <c r="J27" s="291"/>
      <c r="K27" s="291"/>
      <c r="L27" s="291" t="s">
        <v>55</v>
      </c>
      <c r="M27" s="279">
        <v>969604801</v>
      </c>
      <c r="N27" s="324" t="s">
        <v>56</v>
      </c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</row>
    <row r="28" spans="1:33" ht="15" customHeight="1">
      <c r="A28" s="269"/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</row>
    <row r="29" spans="1:33" ht="29.25" customHeight="1">
      <c r="A29" s="184">
        <v>6</v>
      </c>
      <c r="B29" s="171" t="s">
        <v>61</v>
      </c>
      <c r="C29" s="130">
        <v>34</v>
      </c>
      <c r="D29" s="131" t="s">
        <v>62</v>
      </c>
      <c r="E29" s="132" t="s">
        <v>64</v>
      </c>
      <c r="F29" s="130">
        <v>16</v>
      </c>
      <c r="G29" s="132" t="s">
        <v>266</v>
      </c>
      <c r="H29" s="130">
        <f t="shared" ref="H29:H30" si="0">C29*2</f>
        <v>68</v>
      </c>
      <c r="I29" s="185">
        <v>62</v>
      </c>
      <c r="J29" s="134"/>
      <c r="K29" s="134"/>
      <c r="L29" s="130" t="s">
        <v>66</v>
      </c>
      <c r="M29" s="102">
        <v>976637132</v>
      </c>
      <c r="N29" s="140" t="s">
        <v>67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ht="15" customHeight="1">
      <c r="A30" s="339">
        <v>7</v>
      </c>
      <c r="B30" s="325" t="s">
        <v>70</v>
      </c>
      <c r="C30" s="279">
        <v>18</v>
      </c>
      <c r="D30" s="279" t="s">
        <v>71</v>
      </c>
      <c r="E30" s="288" t="s">
        <v>64</v>
      </c>
      <c r="F30" s="279">
        <v>17</v>
      </c>
      <c r="G30" s="291" t="s">
        <v>73</v>
      </c>
      <c r="H30" s="291">
        <f t="shared" si="0"/>
        <v>36</v>
      </c>
      <c r="I30" s="276">
        <f>H30*0.9</f>
        <v>32.4</v>
      </c>
      <c r="J30" s="291"/>
      <c r="K30" s="291"/>
      <c r="L30" s="327" t="s">
        <v>74</v>
      </c>
      <c r="M30" s="141">
        <v>999559556</v>
      </c>
      <c r="N30" s="142" t="s">
        <v>75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ht="15" customHeight="1">
      <c r="A31" s="269"/>
      <c r="B31" s="274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143"/>
      <c r="N31" s="143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ht="15" customHeight="1">
      <c r="A32" s="339">
        <v>8</v>
      </c>
      <c r="B32" s="333" t="s">
        <v>78</v>
      </c>
      <c r="C32" s="268">
        <v>16</v>
      </c>
      <c r="D32" s="343" t="s">
        <v>79</v>
      </c>
      <c r="E32" s="271" t="s">
        <v>81</v>
      </c>
      <c r="F32" s="268">
        <v>18</v>
      </c>
      <c r="G32" s="290" t="s">
        <v>82</v>
      </c>
      <c r="H32" s="290">
        <f>C32*2</f>
        <v>32</v>
      </c>
      <c r="I32" s="272">
        <f>H32*0.9</f>
        <v>28.8</v>
      </c>
      <c r="J32" s="290"/>
      <c r="K32" s="290"/>
      <c r="L32" s="290" t="s">
        <v>88</v>
      </c>
      <c r="M32" s="268">
        <v>952870750</v>
      </c>
      <c r="N32" s="275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ht="15" customHeight="1">
      <c r="A33" s="269"/>
      <c r="B33" s="274"/>
      <c r="C33" s="269"/>
      <c r="D33" s="308"/>
      <c r="E33" s="287"/>
      <c r="F33" s="287"/>
      <c r="G33" s="287"/>
      <c r="H33" s="269"/>
      <c r="I33" s="269"/>
      <c r="J33" s="287"/>
      <c r="K33" s="287"/>
      <c r="L33" s="287"/>
      <c r="M33" s="287"/>
      <c r="N33" s="287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ht="15" customHeight="1">
      <c r="A34" s="345">
        <v>9</v>
      </c>
      <c r="B34" s="333" t="s">
        <v>82</v>
      </c>
      <c r="C34" s="268">
        <v>22</v>
      </c>
      <c r="D34" s="343" t="s">
        <v>79</v>
      </c>
      <c r="E34" s="287"/>
      <c r="F34" s="287"/>
      <c r="G34" s="287"/>
      <c r="H34" s="346">
        <f>C34*2</f>
        <v>44</v>
      </c>
      <c r="I34" s="272">
        <f>H34*0.9</f>
        <v>39.6</v>
      </c>
      <c r="J34" s="287"/>
      <c r="K34" s="287"/>
      <c r="L34" s="287"/>
      <c r="M34" s="287"/>
      <c r="N34" s="287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ht="15" customHeight="1">
      <c r="A35" s="269"/>
      <c r="B35" s="274"/>
      <c r="C35" s="269"/>
      <c r="D35" s="308"/>
      <c r="E35" s="269"/>
      <c r="F35" s="269"/>
      <c r="G35" s="269"/>
      <c r="H35" s="308"/>
      <c r="I35" s="269"/>
      <c r="J35" s="269"/>
      <c r="K35" s="269"/>
      <c r="L35" s="269"/>
      <c r="M35" s="269"/>
      <c r="N35" s="269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ht="15" customHeight="1">
      <c r="A36" s="344">
        <v>10</v>
      </c>
      <c r="B36" s="279" t="s">
        <v>90</v>
      </c>
      <c r="C36" s="305">
        <v>56</v>
      </c>
      <c r="D36" s="279" t="s">
        <v>91</v>
      </c>
      <c r="E36" s="288" t="s">
        <v>64</v>
      </c>
      <c r="F36" s="279">
        <v>19</v>
      </c>
      <c r="G36" s="341" t="s">
        <v>93</v>
      </c>
      <c r="H36" s="291">
        <f>C36*2</f>
        <v>112</v>
      </c>
      <c r="I36" s="276">
        <f>H36*0.9</f>
        <v>100.8</v>
      </c>
      <c r="J36" s="291"/>
      <c r="K36" s="291"/>
      <c r="L36" s="279" t="s">
        <v>94</v>
      </c>
      <c r="M36" s="279">
        <v>994051246</v>
      </c>
      <c r="N36" s="324" t="s">
        <v>95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" customHeight="1">
      <c r="A37" s="302"/>
      <c r="B37" s="285"/>
      <c r="C37" s="269"/>
      <c r="D37" s="269"/>
      <c r="E37" s="269"/>
      <c r="F37" s="269"/>
      <c r="G37" s="342"/>
      <c r="H37" s="269"/>
      <c r="I37" s="269"/>
      <c r="J37" s="269"/>
      <c r="K37" s="269"/>
      <c r="L37" s="269"/>
      <c r="M37" s="269"/>
      <c r="N37" s="269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" customHeight="1">
      <c r="A38" s="357">
        <v>11</v>
      </c>
      <c r="B38" s="284" t="s">
        <v>98</v>
      </c>
      <c r="C38" s="279">
        <v>56</v>
      </c>
      <c r="D38" s="279" t="s">
        <v>99</v>
      </c>
      <c r="E38" s="288" t="s">
        <v>81</v>
      </c>
      <c r="F38" s="279">
        <v>20</v>
      </c>
      <c r="G38" s="342"/>
      <c r="H38" s="291">
        <f>C38*2</f>
        <v>112</v>
      </c>
      <c r="I38" s="276">
        <f>H38*0.9</f>
        <v>100.8</v>
      </c>
      <c r="J38" s="291"/>
      <c r="K38" s="291"/>
      <c r="L38" s="279" t="s">
        <v>101</v>
      </c>
      <c r="M38" s="279">
        <v>951315166</v>
      </c>
      <c r="N38" s="324" t="s">
        <v>102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" customHeight="1">
      <c r="A39" s="302"/>
      <c r="B39" s="269"/>
      <c r="C39" s="269"/>
      <c r="D39" s="269"/>
      <c r="E39" s="269"/>
      <c r="F39" s="269"/>
      <c r="G39" s="320"/>
      <c r="H39" s="269"/>
      <c r="I39" s="269"/>
      <c r="J39" s="269"/>
      <c r="K39" s="269"/>
      <c r="L39" s="285"/>
      <c r="M39" s="285"/>
      <c r="N39" s="285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21" customHeight="1">
      <c r="A40" s="358">
        <v>12</v>
      </c>
      <c r="B40" s="268" t="s">
        <v>103</v>
      </c>
      <c r="C40" s="348">
        <v>24</v>
      </c>
      <c r="D40" s="343" t="s">
        <v>104</v>
      </c>
      <c r="E40" s="317" t="s">
        <v>81</v>
      </c>
      <c r="F40" s="303">
        <v>21</v>
      </c>
      <c r="G40" s="268" t="s">
        <v>106</v>
      </c>
      <c r="H40" s="268">
        <f>C40*2</f>
        <v>48</v>
      </c>
      <c r="I40" s="272">
        <f>H40*0.9</f>
        <v>43.2</v>
      </c>
      <c r="J40" s="340"/>
      <c r="K40" s="340"/>
      <c r="L40" s="290" t="s">
        <v>107</v>
      </c>
      <c r="M40" s="290"/>
      <c r="N40" s="275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ht="15" customHeight="1">
      <c r="A41" s="302"/>
      <c r="B41" s="269"/>
      <c r="C41" s="269"/>
      <c r="D41" s="308"/>
      <c r="E41" s="269"/>
      <c r="F41" s="269"/>
      <c r="G41" s="269"/>
      <c r="H41" s="269"/>
      <c r="I41" s="285"/>
      <c r="J41" s="269"/>
      <c r="K41" s="269"/>
      <c r="L41" s="269"/>
      <c r="M41" s="269"/>
      <c r="N41" s="269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ht="15.75" customHeight="1">
      <c r="A42" s="360">
        <v>13</v>
      </c>
      <c r="B42" s="279" t="s">
        <v>106</v>
      </c>
      <c r="C42" s="279">
        <v>38</v>
      </c>
      <c r="D42" s="279" t="s">
        <v>26</v>
      </c>
      <c r="E42" s="288" t="s">
        <v>112</v>
      </c>
      <c r="F42" s="279">
        <v>22</v>
      </c>
      <c r="G42" s="341" t="s">
        <v>106</v>
      </c>
      <c r="H42" s="347">
        <f>C42*2</f>
        <v>76</v>
      </c>
      <c r="I42" s="276">
        <f>H42*0.9</f>
        <v>68.400000000000006</v>
      </c>
      <c r="J42" s="283"/>
      <c r="K42" s="347"/>
      <c r="L42" s="186" t="s">
        <v>113</v>
      </c>
      <c r="M42" s="145">
        <v>984384399</v>
      </c>
      <c r="N42" s="146" t="s">
        <v>114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>
      <c r="A43" s="361"/>
      <c r="B43" s="287"/>
      <c r="C43" s="285"/>
      <c r="D43" s="269"/>
      <c r="E43" s="269"/>
      <c r="F43" s="269"/>
      <c r="G43" s="342"/>
      <c r="H43" s="308"/>
      <c r="I43" s="269"/>
      <c r="J43" s="274"/>
      <c r="K43" s="308"/>
      <c r="L43" s="187" t="s">
        <v>115</v>
      </c>
      <c r="M43" s="148">
        <v>942161528</v>
      </c>
      <c r="N43" s="149" t="s">
        <v>116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>
      <c r="A44" s="361"/>
      <c r="B44" s="287"/>
      <c r="C44" s="279">
        <v>37</v>
      </c>
      <c r="D44" s="279" t="s">
        <v>117</v>
      </c>
      <c r="E44" s="288" t="s">
        <v>118</v>
      </c>
      <c r="F44" s="279">
        <v>23</v>
      </c>
      <c r="G44" s="342"/>
      <c r="H44" s="347">
        <f>C44*2</f>
        <v>74</v>
      </c>
      <c r="I44" s="276">
        <f>H44*0.9</f>
        <v>66.600000000000009</v>
      </c>
      <c r="J44" s="283"/>
      <c r="K44" s="291"/>
      <c r="L44" s="186" t="s">
        <v>113</v>
      </c>
      <c r="M44" s="145">
        <v>984384399</v>
      </c>
      <c r="N44" s="146" t="s">
        <v>114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>
      <c r="A45" s="361"/>
      <c r="B45" s="287"/>
      <c r="C45" s="285"/>
      <c r="D45" s="269"/>
      <c r="E45" s="285"/>
      <c r="F45" s="285"/>
      <c r="G45" s="342"/>
      <c r="H45" s="354"/>
      <c r="I45" s="269"/>
      <c r="J45" s="274"/>
      <c r="K45" s="269"/>
      <c r="L45" s="187" t="s">
        <v>115</v>
      </c>
      <c r="M45" s="148">
        <v>942161528</v>
      </c>
      <c r="N45" s="149" t="s">
        <v>116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>
      <c r="A46" s="361"/>
      <c r="B46" s="287"/>
      <c r="C46" s="279">
        <v>27</v>
      </c>
      <c r="D46" s="359" t="s">
        <v>119</v>
      </c>
      <c r="E46" s="288" t="s">
        <v>120</v>
      </c>
      <c r="F46" s="279">
        <v>24</v>
      </c>
      <c r="G46" s="342"/>
      <c r="H46" s="347">
        <f>C46*2</f>
        <v>54</v>
      </c>
      <c r="I46" s="276">
        <f>H46*0.9</f>
        <v>48.6</v>
      </c>
      <c r="J46" s="283"/>
      <c r="K46" s="347"/>
      <c r="L46" s="186" t="s">
        <v>113</v>
      </c>
      <c r="M46" s="150">
        <v>984384399</v>
      </c>
      <c r="N46" s="146" t="s">
        <v>114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>
      <c r="A47" s="361"/>
      <c r="B47" s="269"/>
      <c r="C47" s="269"/>
      <c r="D47" s="355"/>
      <c r="E47" s="269"/>
      <c r="F47" s="269"/>
      <c r="G47" s="355"/>
      <c r="H47" s="308"/>
      <c r="I47" s="269"/>
      <c r="J47" s="274"/>
      <c r="K47" s="308"/>
      <c r="L47" s="188" t="s">
        <v>115</v>
      </c>
      <c r="M47" s="150">
        <v>942161528</v>
      </c>
      <c r="N47" s="149" t="s">
        <v>116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" customHeight="1">
      <c r="A48" s="364">
        <v>14</v>
      </c>
      <c r="B48" s="268" t="s">
        <v>121</v>
      </c>
      <c r="C48" s="303">
        <v>40</v>
      </c>
      <c r="D48" s="268" t="s">
        <v>122</v>
      </c>
      <c r="E48" s="271" t="s">
        <v>112</v>
      </c>
      <c r="F48" s="268">
        <v>25</v>
      </c>
      <c r="G48" s="290" t="s">
        <v>124</v>
      </c>
      <c r="H48" s="290">
        <f>C48*2</f>
        <v>80</v>
      </c>
      <c r="I48" s="352">
        <f>H48*0.9</f>
        <v>72</v>
      </c>
      <c r="J48" s="290"/>
      <c r="K48" s="346"/>
      <c r="L48" s="180" t="s">
        <v>125</v>
      </c>
      <c r="M48" s="121">
        <v>961848466</v>
      </c>
      <c r="N48" s="122" t="s">
        <v>126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" customHeight="1">
      <c r="A49" s="361"/>
      <c r="B49" s="287"/>
      <c r="C49" s="269"/>
      <c r="D49" s="269"/>
      <c r="E49" s="269"/>
      <c r="F49" s="269"/>
      <c r="G49" s="287"/>
      <c r="H49" s="269"/>
      <c r="I49" s="269"/>
      <c r="J49" s="269"/>
      <c r="K49" s="308"/>
      <c r="L49" s="181" t="s">
        <v>128</v>
      </c>
      <c r="M49" s="121">
        <v>949688292</v>
      </c>
      <c r="N49" s="122" t="s">
        <v>129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" customHeight="1">
      <c r="A50" s="361"/>
      <c r="B50" s="287"/>
      <c r="C50" s="303">
        <v>35</v>
      </c>
      <c r="D50" s="268" t="s">
        <v>130</v>
      </c>
      <c r="E50" s="271" t="s">
        <v>118</v>
      </c>
      <c r="F50" s="268">
        <v>26</v>
      </c>
      <c r="G50" s="287"/>
      <c r="H50" s="290">
        <f>C50*2</f>
        <v>70</v>
      </c>
      <c r="I50" s="272">
        <f>H50*0.9</f>
        <v>63</v>
      </c>
      <c r="J50" s="290"/>
      <c r="K50" s="290"/>
      <c r="L50" s="181" t="s">
        <v>125</v>
      </c>
      <c r="M50" s="151">
        <v>961848466</v>
      </c>
      <c r="N50" s="122" t="s">
        <v>126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" customHeight="1">
      <c r="A51" s="361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179" t="s">
        <v>128</v>
      </c>
      <c r="M51" s="151">
        <v>949688292</v>
      </c>
      <c r="N51" s="122" t="s">
        <v>129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" customHeight="1">
      <c r="A52" s="364">
        <v>15</v>
      </c>
      <c r="B52" s="279" t="s">
        <v>131</v>
      </c>
      <c r="C52" s="279">
        <v>22</v>
      </c>
      <c r="D52" s="279" t="s">
        <v>132</v>
      </c>
      <c r="E52" s="288" t="s">
        <v>112</v>
      </c>
      <c r="F52" s="279">
        <v>27</v>
      </c>
      <c r="G52" s="291" t="s">
        <v>134</v>
      </c>
      <c r="H52" s="291">
        <f>C52*2</f>
        <v>44</v>
      </c>
      <c r="I52" s="276">
        <f>H52*0.9</f>
        <v>39.6</v>
      </c>
      <c r="J52" s="291"/>
      <c r="K52" s="347"/>
      <c r="L52" s="186" t="s">
        <v>135</v>
      </c>
      <c r="M52" s="152">
        <v>969655860</v>
      </c>
      <c r="N52" s="142" t="s">
        <v>136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" customHeight="1">
      <c r="A53" s="361"/>
      <c r="B53" s="287"/>
      <c r="C53" s="269"/>
      <c r="D53" s="269"/>
      <c r="E53" s="269"/>
      <c r="F53" s="269"/>
      <c r="G53" s="287"/>
      <c r="H53" s="269"/>
      <c r="I53" s="269"/>
      <c r="J53" s="269"/>
      <c r="K53" s="308"/>
      <c r="L53" s="189"/>
      <c r="M53" s="152">
        <v>949156083</v>
      </c>
      <c r="N53" s="142" t="s">
        <v>267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" customHeight="1">
      <c r="A54" s="361"/>
      <c r="B54" s="287"/>
      <c r="C54" s="305">
        <v>26</v>
      </c>
      <c r="D54" s="305" t="s">
        <v>139</v>
      </c>
      <c r="E54" s="305" t="s">
        <v>118</v>
      </c>
      <c r="F54" s="305">
        <v>28</v>
      </c>
      <c r="G54" s="287"/>
      <c r="H54" s="291">
        <f>C54*2</f>
        <v>52</v>
      </c>
      <c r="I54" s="276">
        <f>H54*0.9</f>
        <v>46.800000000000004</v>
      </c>
      <c r="J54" s="305"/>
      <c r="K54" s="305"/>
      <c r="L54" s="186" t="s">
        <v>135</v>
      </c>
      <c r="M54" s="305"/>
      <c r="N54" s="305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" customHeight="1">
      <c r="A55" s="361"/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189"/>
      <c r="M55" s="269"/>
      <c r="N55" s="269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" customHeight="1">
      <c r="A56" s="364">
        <v>16</v>
      </c>
      <c r="B56" s="268" t="s">
        <v>140</v>
      </c>
      <c r="C56" s="268">
        <v>38</v>
      </c>
      <c r="D56" s="268" t="s">
        <v>141</v>
      </c>
      <c r="E56" s="271" t="s">
        <v>112</v>
      </c>
      <c r="F56" s="268">
        <v>29</v>
      </c>
      <c r="G56" s="290" t="s">
        <v>143</v>
      </c>
      <c r="H56" s="340">
        <f>C56*2</f>
        <v>76</v>
      </c>
      <c r="I56" s="272">
        <f>H56*0.9</f>
        <v>68.400000000000006</v>
      </c>
      <c r="J56" s="290"/>
      <c r="K56" s="346"/>
      <c r="L56" s="179" t="s">
        <v>144</v>
      </c>
      <c r="M56" s="121">
        <v>963757538</v>
      </c>
      <c r="N56" s="122" t="s">
        <v>145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" customHeight="1">
      <c r="A57" s="361"/>
      <c r="B57" s="287"/>
      <c r="C57" s="269"/>
      <c r="D57" s="269"/>
      <c r="E57" s="269"/>
      <c r="F57" s="269"/>
      <c r="G57" s="287"/>
      <c r="H57" s="269"/>
      <c r="I57" s="269"/>
      <c r="J57" s="269"/>
      <c r="K57" s="308"/>
      <c r="L57" s="180" t="s">
        <v>149</v>
      </c>
      <c r="M57" s="121">
        <v>964505044</v>
      </c>
      <c r="N57" s="122" t="s">
        <v>150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" customHeight="1">
      <c r="A58" s="361"/>
      <c r="B58" s="287"/>
      <c r="C58" s="268">
        <v>35</v>
      </c>
      <c r="D58" s="268" t="s">
        <v>148</v>
      </c>
      <c r="E58" s="271" t="s">
        <v>118</v>
      </c>
      <c r="F58" s="268">
        <v>30</v>
      </c>
      <c r="G58" s="287"/>
      <c r="H58" s="290">
        <f>C58*2</f>
        <v>70</v>
      </c>
      <c r="I58" s="272">
        <f>H58*0.9</f>
        <v>63</v>
      </c>
      <c r="J58" s="290"/>
      <c r="K58" s="346"/>
      <c r="L58" s="179" t="s">
        <v>149</v>
      </c>
      <c r="M58" s="121">
        <v>963757538</v>
      </c>
      <c r="N58" s="122" t="s">
        <v>145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" customHeight="1">
      <c r="A59" s="361"/>
      <c r="B59" s="287"/>
      <c r="C59" s="269"/>
      <c r="D59" s="269"/>
      <c r="E59" s="269"/>
      <c r="F59" s="269"/>
      <c r="G59" s="287"/>
      <c r="H59" s="269"/>
      <c r="I59" s="269"/>
      <c r="J59" s="269"/>
      <c r="K59" s="308"/>
      <c r="L59" s="180" t="s">
        <v>144</v>
      </c>
      <c r="M59" s="121">
        <v>964505044</v>
      </c>
      <c r="N59" s="122" t="s">
        <v>150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" customHeight="1">
      <c r="A60" s="361"/>
      <c r="B60" s="287"/>
      <c r="C60" s="316">
        <v>33</v>
      </c>
      <c r="D60" s="268" t="s">
        <v>151</v>
      </c>
      <c r="E60" s="271" t="s">
        <v>120</v>
      </c>
      <c r="F60" s="268">
        <v>31</v>
      </c>
      <c r="G60" s="287"/>
      <c r="H60" s="290">
        <f>C60*2</f>
        <v>66</v>
      </c>
      <c r="I60" s="272">
        <f>H60*0.9</f>
        <v>59.4</v>
      </c>
      <c r="J60" s="271"/>
      <c r="K60" s="271"/>
      <c r="L60" s="180"/>
      <c r="M60" s="121"/>
      <c r="N60" s="15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" customHeight="1">
      <c r="A61" s="361"/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180"/>
      <c r="M61" s="121"/>
      <c r="N61" s="15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" customHeight="1">
      <c r="A62" s="364">
        <v>17</v>
      </c>
      <c r="B62" s="279" t="s">
        <v>152</v>
      </c>
      <c r="C62" s="279">
        <v>38</v>
      </c>
      <c r="D62" s="279" t="s">
        <v>153</v>
      </c>
      <c r="E62" s="315" t="s">
        <v>118</v>
      </c>
      <c r="F62" s="279">
        <v>32</v>
      </c>
      <c r="G62" s="291" t="s">
        <v>155</v>
      </c>
      <c r="H62" s="291">
        <f>C62*2</f>
        <v>76</v>
      </c>
      <c r="I62" s="276">
        <f>H62*0.9</f>
        <v>68.400000000000006</v>
      </c>
      <c r="J62" s="291"/>
      <c r="K62" s="291"/>
      <c r="L62" s="190" t="s">
        <v>160</v>
      </c>
      <c r="M62" s="291">
        <v>992051789</v>
      </c>
      <c r="N62" s="155" t="s">
        <v>161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" customHeight="1">
      <c r="A63" s="361"/>
      <c r="B63" s="287"/>
      <c r="C63" s="269"/>
      <c r="D63" s="269"/>
      <c r="E63" s="269"/>
      <c r="F63" s="269"/>
      <c r="G63" s="287"/>
      <c r="H63" s="269"/>
      <c r="I63" s="269"/>
      <c r="J63" s="269"/>
      <c r="K63" s="269"/>
      <c r="L63" s="187" t="s">
        <v>156</v>
      </c>
      <c r="M63" s="269"/>
      <c r="N63" s="143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" customHeight="1">
      <c r="A64" s="361"/>
      <c r="B64" s="287"/>
      <c r="C64" s="279">
        <v>41</v>
      </c>
      <c r="D64" s="279" t="s">
        <v>22</v>
      </c>
      <c r="E64" s="288" t="s">
        <v>120</v>
      </c>
      <c r="F64" s="279">
        <v>33</v>
      </c>
      <c r="G64" s="287"/>
      <c r="H64" s="291">
        <f>C64*2</f>
        <v>82</v>
      </c>
      <c r="I64" s="276">
        <f>H64*0.9</f>
        <v>73.8</v>
      </c>
      <c r="J64" s="291"/>
      <c r="K64" s="291"/>
      <c r="L64" s="190" t="s">
        <v>160</v>
      </c>
      <c r="M64" s="291">
        <v>992051789</v>
      </c>
      <c r="N64" s="155" t="s">
        <v>161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" customHeight="1">
      <c r="A65" s="361"/>
      <c r="B65" s="269"/>
      <c r="C65" s="285"/>
      <c r="D65" s="285"/>
      <c r="E65" s="285"/>
      <c r="F65" s="285"/>
      <c r="G65" s="269"/>
      <c r="H65" s="285"/>
      <c r="I65" s="269"/>
      <c r="J65" s="269"/>
      <c r="K65" s="269"/>
      <c r="L65" s="187" t="s">
        <v>156</v>
      </c>
      <c r="M65" s="269"/>
      <c r="N65" s="14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" customHeight="1">
      <c r="A66" s="364">
        <v>18</v>
      </c>
      <c r="B66" s="268" t="s">
        <v>61</v>
      </c>
      <c r="C66" s="268">
        <v>20</v>
      </c>
      <c r="D66" s="268" t="s">
        <v>162</v>
      </c>
      <c r="E66" s="289" t="s">
        <v>120</v>
      </c>
      <c r="F66" s="268">
        <v>34</v>
      </c>
      <c r="G66" s="290" t="s">
        <v>61</v>
      </c>
      <c r="H66" s="290">
        <f>C66*2</f>
        <v>40</v>
      </c>
      <c r="I66" s="272">
        <f>H66*0.9</f>
        <v>36</v>
      </c>
      <c r="J66" s="290"/>
      <c r="K66" s="290"/>
      <c r="L66" s="290" t="s">
        <v>66</v>
      </c>
      <c r="M66" s="290">
        <v>976637132</v>
      </c>
      <c r="N66" s="125" t="s">
        <v>67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" customHeight="1">
      <c r="A67" s="361"/>
      <c r="B67" s="287"/>
      <c r="C67" s="269"/>
      <c r="D67" s="269"/>
      <c r="E67" s="269"/>
      <c r="F67" s="269"/>
      <c r="G67" s="287"/>
      <c r="H67" s="269"/>
      <c r="I67" s="269"/>
      <c r="J67" s="269"/>
      <c r="K67" s="269"/>
      <c r="L67" s="269"/>
      <c r="M67" s="269"/>
      <c r="N67" s="126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" customHeight="1">
      <c r="A68" s="361"/>
      <c r="B68" s="287"/>
      <c r="C68" s="268">
        <v>39</v>
      </c>
      <c r="D68" s="268" t="s">
        <v>26</v>
      </c>
      <c r="E68" s="356" t="s">
        <v>165</v>
      </c>
      <c r="F68" s="268">
        <v>35</v>
      </c>
      <c r="G68" s="287"/>
      <c r="H68" s="290">
        <f>C68*2</f>
        <v>78</v>
      </c>
      <c r="I68" s="272">
        <f>H68*0.9</f>
        <v>70.2</v>
      </c>
      <c r="J68" s="290"/>
      <c r="K68" s="290"/>
      <c r="L68" s="290" t="s">
        <v>66</v>
      </c>
      <c r="M68" s="290">
        <v>976637132</v>
      </c>
      <c r="N68" s="125" t="s">
        <v>67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" customHeight="1">
      <c r="A69" s="361"/>
      <c r="B69" s="287"/>
      <c r="C69" s="269"/>
      <c r="D69" s="269"/>
      <c r="E69" s="269"/>
      <c r="F69" s="269"/>
      <c r="G69" s="287"/>
      <c r="H69" s="269"/>
      <c r="I69" s="269"/>
      <c r="J69" s="269"/>
      <c r="K69" s="269"/>
      <c r="L69" s="269"/>
      <c r="M69" s="269"/>
      <c r="N69" s="126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" customHeight="1">
      <c r="A70" s="361"/>
      <c r="B70" s="287"/>
      <c r="C70" s="268">
        <v>34</v>
      </c>
      <c r="D70" s="268" t="s">
        <v>166</v>
      </c>
      <c r="E70" s="356" t="s">
        <v>167</v>
      </c>
      <c r="F70" s="268">
        <v>36</v>
      </c>
      <c r="G70" s="287"/>
      <c r="H70" s="290">
        <f>C70*2</f>
        <v>68</v>
      </c>
      <c r="I70" s="272">
        <f>H70*0.9</f>
        <v>61.2</v>
      </c>
      <c r="J70" s="290"/>
      <c r="K70" s="290"/>
      <c r="L70" s="290" t="s">
        <v>66</v>
      </c>
      <c r="M70" s="290">
        <v>976637132</v>
      </c>
      <c r="N70" s="156" t="s">
        <v>67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" customHeight="1">
      <c r="A71" s="361"/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126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" customHeight="1">
      <c r="A72" s="364">
        <v>19</v>
      </c>
      <c r="B72" s="279" t="s">
        <v>168</v>
      </c>
      <c r="C72" s="279">
        <v>39</v>
      </c>
      <c r="D72" s="279" t="s">
        <v>26</v>
      </c>
      <c r="E72" s="279" t="s">
        <v>118</v>
      </c>
      <c r="F72" s="279">
        <v>37</v>
      </c>
      <c r="G72" s="291" t="s">
        <v>168</v>
      </c>
      <c r="H72" s="291">
        <f>C72*2</f>
        <v>78</v>
      </c>
      <c r="I72" s="276">
        <f>H72*0.9</f>
        <v>70.2</v>
      </c>
      <c r="J72" s="279"/>
      <c r="K72" s="291"/>
      <c r="L72" s="327"/>
      <c r="M72" s="279"/>
      <c r="N72" s="28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" customHeight="1">
      <c r="A73" s="361"/>
      <c r="B73" s="287"/>
      <c r="C73" s="269"/>
      <c r="D73" s="269"/>
      <c r="E73" s="269"/>
      <c r="F73" s="269"/>
      <c r="G73" s="287"/>
      <c r="H73" s="269"/>
      <c r="I73" s="269"/>
      <c r="J73" s="269"/>
      <c r="K73" s="269"/>
      <c r="L73" s="269"/>
      <c r="M73" s="269"/>
      <c r="N73" s="269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" customHeight="1">
      <c r="A74" s="361"/>
      <c r="B74" s="287"/>
      <c r="C74" s="279">
        <v>38</v>
      </c>
      <c r="D74" s="279" t="s">
        <v>174</v>
      </c>
      <c r="E74" s="288" t="s">
        <v>120</v>
      </c>
      <c r="F74" s="279">
        <v>38</v>
      </c>
      <c r="G74" s="287"/>
      <c r="H74" s="291">
        <f>C74*2</f>
        <v>76</v>
      </c>
      <c r="I74" s="276">
        <f>H74*0.9</f>
        <v>68.400000000000006</v>
      </c>
      <c r="J74" s="291"/>
      <c r="K74" s="291"/>
      <c r="L74" s="291" t="s">
        <v>170</v>
      </c>
      <c r="M74" s="284">
        <v>962611719</v>
      </c>
      <c r="N74" s="286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" customHeight="1">
      <c r="A75" s="361"/>
      <c r="B75" s="287"/>
      <c r="C75" s="269"/>
      <c r="D75" s="269"/>
      <c r="E75" s="269"/>
      <c r="F75" s="269"/>
      <c r="G75" s="287"/>
      <c r="H75" s="269"/>
      <c r="I75" s="269"/>
      <c r="J75" s="269"/>
      <c r="K75" s="269"/>
      <c r="L75" s="269"/>
      <c r="M75" s="285"/>
      <c r="N75" s="285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" customHeight="1">
      <c r="A76" s="361"/>
      <c r="B76" s="287"/>
      <c r="C76" s="279">
        <v>31</v>
      </c>
      <c r="D76" s="325" t="s">
        <v>175</v>
      </c>
      <c r="E76" s="288" t="s">
        <v>165</v>
      </c>
      <c r="F76" s="279">
        <v>39</v>
      </c>
      <c r="G76" s="287"/>
      <c r="H76" s="291">
        <f>C76*2</f>
        <v>62</v>
      </c>
      <c r="I76" s="276">
        <f>H76*0.9</f>
        <v>55.800000000000004</v>
      </c>
      <c r="J76" s="291"/>
      <c r="K76" s="291"/>
      <c r="L76" s="291" t="s">
        <v>170</v>
      </c>
      <c r="M76" s="279">
        <v>962611719</v>
      </c>
      <c r="N76" s="280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" customHeight="1">
      <c r="A77" s="361"/>
      <c r="B77" s="269"/>
      <c r="C77" s="269"/>
      <c r="D77" s="274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" customHeight="1">
      <c r="A78" s="364">
        <v>20</v>
      </c>
      <c r="B78" s="268" t="s">
        <v>176</v>
      </c>
      <c r="C78" s="268">
        <v>40</v>
      </c>
      <c r="D78" s="268" t="s">
        <v>26</v>
      </c>
      <c r="E78" s="270" t="s">
        <v>118</v>
      </c>
      <c r="F78" s="268">
        <v>40</v>
      </c>
      <c r="G78" s="290" t="s">
        <v>178</v>
      </c>
      <c r="H78" s="290">
        <f>C78*2</f>
        <v>80</v>
      </c>
      <c r="I78" s="272">
        <f>H78*0.9</f>
        <v>72</v>
      </c>
      <c r="J78" s="290"/>
      <c r="K78" s="290"/>
      <c r="L78" s="151" t="s">
        <v>179</v>
      </c>
      <c r="M78" s="151">
        <v>913311124</v>
      </c>
      <c r="N78" s="122" t="s">
        <v>180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" customHeight="1">
      <c r="A79" s="361"/>
      <c r="B79" s="287"/>
      <c r="C79" s="269"/>
      <c r="D79" s="269"/>
      <c r="E79" s="269"/>
      <c r="F79" s="269"/>
      <c r="G79" s="287"/>
      <c r="H79" s="269"/>
      <c r="I79" s="269"/>
      <c r="J79" s="269"/>
      <c r="K79" s="269"/>
      <c r="L79" s="151" t="s">
        <v>268</v>
      </c>
      <c r="M79" s="151">
        <v>979914401</v>
      </c>
      <c r="N79" s="122" t="s">
        <v>269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" customHeight="1">
      <c r="A80" s="361"/>
      <c r="B80" s="287"/>
      <c r="C80" s="268">
        <v>40</v>
      </c>
      <c r="D80" s="268" t="s">
        <v>183</v>
      </c>
      <c r="E80" s="271" t="s">
        <v>120</v>
      </c>
      <c r="F80" s="268">
        <v>41</v>
      </c>
      <c r="G80" s="287"/>
      <c r="H80" s="290">
        <f>C80*2</f>
        <v>80</v>
      </c>
      <c r="I80" s="272">
        <f>H80*0.9</f>
        <v>72</v>
      </c>
      <c r="J80" s="290"/>
      <c r="K80" s="290"/>
      <c r="L80" s="151" t="s">
        <v>179</v>
      </c>
      <c r="M80" s="151">
        <v>913311124</v>
      </c>
      <c r="N80" s="122" t="s">
        <v>180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" customHeight="1">
      <c r="A81" s="361"/>
      <c r="B81" s="287"/>
      <c r="C81" s="269"/>
      <c r="D81" s="269"/>
      <c r="E81" s="269"/>
      <c r="F81" s="269"/>
      <c r="G81" s="287"/>
      <c r="H81" s="269"/>
      <c r="I81" s="269"/>
      <c r="J81" s="269"/>
      <c r="K81" s="269"/>
      <c r="L81" s="151" t="s">
        <v>268</v>
      </c>
      <c r="M81" s="151">
        <v>979914401</v>
      </c>
      <c r="N81" s="122" t="s">
        <v>269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" customHeight="1">
      <c r="A82" s="361"/>
      <c r="B82" s="287"/>
      <c r="C82" s="268">
        <v>37</v>
      </c>
      <c r="D82" s="268" t="s">
        <v>184</v>
      </c>
      <c r="E82" s="271" t="s">
        <v>165</v>
      </c>
      <c r="F82" s="268">
        <v>42</v>
      </c>
      <c r="G82" s="287"/>
      <c r="H82" s="290">
        <f>C82*2</f>
        <v>74</v>
      </c>
      <c r="I82" s="272">
        <f>H82*0.9</f>
        <v>66.600000000000009</v>
      </c>
      <c r="J82" s="290"/>
      <c r="K82" s="290"/>
      <c r="L82" s="151" t="s">
        <v>179</v>
      </c>
      <c r="M82" s="151">
        <v>913311124</v>
      </c>
      <c r="N82" s="122" t="s">
        <v>180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" customHeight="1">
      <c r="A83" s="361"/>
      <c r="B83" s="287"/>
      <c r="C83" s="269"/>
      <c r="D83" s="269"/>
      <c r="E83" s="269"/>
      <c r="F83" s="269"/>
      <c r="G83" s="287"/>
      <c r="H83" s="269"/>
      <c r="I83" s="269"/>
      <c r="J83" s="269"/>
      <c r="K83" s="269"/>
      <c r="L83" s="151" t="s">
        <v>268</v>
      </c>
      <c r="M83" s="151">
        <v>979914401</v>
      </c>
      <c r="N83" s="122" t="s">
        <v>269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" customHeight="1">
      <c r="A84" s="361"/>
      <c r="B84" s="287"/>
      <c r="C84" s="268">
        <v>44</v>
      </c>
      <c r="D84" s="268" t="s">
        <v>185</v>
      </c>
      <c r="E84" s="271" t="s">
        <v>167</v>
      </c>
      <c r="F84" s="268">
        <v>43</v>
      </c>
      <c r="G84" s="287"/>
      <c r="H84" s="290">
        <f>C84*2</f>
        <v>88</v>
      </c>
      <c r="I84" s="272">
        <f>H84*0.9</f>
        <v>79.2</v>
      </c>
      <c r="J84" s="290"/>
      <c r="K84" s="290"/>
      <c r="L84" s="340" t="s">
        <v>170</v>
      </c>
      <c r="M84" s="268">
        <v>962611719</v>
      </c>
      <c r="N84" s="275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" customHeight="1">
      <c r="A85" s="361"/>
      <c r="B85" s="269"/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" customHeight="1">
      <c r="A86" s="345">
        <v>21</v>
      </c>
      <c r="B86" s="325" t="s">
        <v>186</v>
      </c>
      <c r="C86" s="279">
        <v>41</v>
      </c>
      <c r="D86" s="279" t="s">
        <v>183</v>
      </c>
      <c r="E86" s="288" t="s">
        <v>120</v>
      </c>
      <c r="F86" s="279">
        <v>3</v>
      </c>
      <c r="G86" s="291" t="s">
        <v>186</v>
      </c>
      <c r="H86" s="291">
        <f>C86*2</f>
        <v>82</v>
      </c>
      <c r="I86" s="276">
        <f>H86*0.9</f>
        <v>73.8</v>
      </c>
      <c r="J86" s="291"/>
      <c r="K86" s="347"/>
      <c r="L86" s="186" t="s">
        <v>188</v>
      </c>
      <c r="M86" s="152">
        <v>966629090</v>
      </c>
      <c r="N86" s="142" t="s">
        <v>189</v>
      </c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</row>
    <row r="87" spans="1:33" ht="15" customHeight="1">
      <c r="A87" s="287"/>
      <c r="B87" s="300"/>
      <c r="C87" s="269"/>
      <c r="D87" s="269"/>
      <c r="E87" s="269"/>
      <c r="F87" s="269"/>
      <c r="G87" s="287"/>
      <c r="H87" s="269"/>
      <c r="I87" s="269"/>
      <c r="J87" s="269"/>
      <c r="K87" s="308"/>
      <c r="L87" s="188" t="s">
        <v>193</v>
      </c>
      <c r="M87" s="152">
        <v>966932688</v>
      </c>
      <c r="N87" s="142" t="s">
        <v>194</v>
      </c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</row>
    <row r="88" spans="1:33" ht="15" customHeight="1">
      <c r="A88" s="287"/>
      <c r="B88" s="300"/>
      <c r="C88" s="279">
        <v>40</v>
      </c>
      <c r="D88" s="279" t="s">
        <v>192</v>
      </c>
      <c r="E88" s="288" t="s">
        <v>165</v>
      </c>
      <c r="F88" s="279">
        <v>4</v>
      </c>
      <c r="G88" s="287"/>
      <c r="H88" s="291">
        <f>C88*2</f>
        <v>80</v>
      </c>
      <c r="I88" s="276">
        <f>H88*0.9</f>
        <v>72</v>
      </c>
      <c r="J88" s="291"/>
      <c r="K88" s="347"/>
      <c r="L88" s="186" t="s">
        <v>188</v>
      </c>
      <c r="M88" s="152">
        <v>966629090</v>
      </c>
      <c r="N88" s="142" t="s">
        <v>189</v>
      </c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</row>
    <row r="89" spans="1:33" ht="15" customHeight="1">
      <c r="A89" s="287"/>
      <c r="B89" s="300"/>
      <c r="C89" s="285"/>
      <c r="D89" s="285"/>
      <c r="E89" s="285"/>
      <c r="F89" s="269"/>
      <c r="G89" s="287"/>
      <c r="H89" s="285"/>
      <c r="I89" s="269"/>
      <c r="J89" s="269"/>
      <c r="K89" s="308"/>
      <c r="L89" s="189"/>
      <c r="M89" s="152"/>
      <c r="N89" s="142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</row>
    <row r="90" spans="1:33" ht="15" customHeight="1">
      <c r="A90" s="287"/>
      <c r="B90" s="300"/>
      <c r="C90" s="279">
        <v>42</v>
      </c>
      <c r="D90" s="279" t="s">
        <v>195</v>
      </c>
      <c r="E90" s="288" t="s">
        <v>167</v>
      </c>
      <c r="F90" s="279">
        <v>5</v>
      </c>
      <c r="G90" s="287"/>
      <c r="H90" s="291">
        <f>C90*2</f>
        <v>84</v>
      </c>
      <c r="I90" s="276">
        <f>H90*0.9</f>
        <v>75.600000000000009</v>
      </c>
      <c r="J90" s="291"/>
      <c r="K90" s="347"/>
      <c r="L90" s="186" t="s">
        <v>188</v>
      </c>
      <c r="M90" s="152">
        <v>966629090</v>
      </c>
      <c r="N90" s="142" t="s">
        <v>189</v>
      </c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</row>
    <row r="91" spans="1:33" ht="15" customHeight="1">
      <c r="A91" s="269"/>
      <c r="B91" s="274"/>
      <c r="C91" s="269"/>
      <c r="D91" s="269"/>
      <c r="E91" s="269"/>
      <c r="F91" s="269"/>
      <c r="G91" s="269"/>
      <c r="H91" s="269"/>
      <c r="I91" s="269"/>
      <c r="J91" s="269"/>
      <c r="K91" s="308"/>
      <c r="L91" s="189"/>
      <c r="M91" s="152"/>
      <c r="N91" s="142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</row>
    <row r="92" spans="1:33" ht="15.75" customHeight="1">
      <c r="A92" s="364">
        <v>22</v>
      </c>
      <c r="B92" s="268" t="s">
        <v>196</v>
      </c>
      <c r="C92" s="303">
        <v>34</v>
      </c>
      <c r="D92" s="303" t="s">
        <v>71</v>
      </c>
      <c r="E92" s="271" t="s">
        <v>167</v>
      </c>
      <c r="F92" s="268">
        <v>44</v>
      </c>
      <c r="G92" s="290" t="s">
        <v>198</v>
      </c>
      <c r="H92" s="290">
        <f>C92*2</f>
        <v>68</v>
      </c>
      <c r="I92" s="272">
        <f>H92*0.9</f>
        <v>61.2</v>
      </c>
      <c r="J92" s="290"/>
      <c r="K92" s="290"/>
      <c r="L92" s="290" t="s">
        <v>199</v>
      </c>
      <c r="M92" s="290">
        <v>942108355</v>
      </c>
      <c r="N92" s="275" t="s">
        <v>200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>
      <c r="A93" s="361"/>
      <c r="B93" s="269"/>
      <c r="C93" s="269"/>
      <c r="D93" s="269"/>
      <c r="E93" s="269"/>
      <c r="F93" s="285"/>
      <c r="G93" s="269"/>
      <c r="H93" s="269"/>
      <c r="I93" s="269"/>
      <c r="J93" s="269"/>
      <c r="K93" s="269"/>
      <c r="L93" s="269"/>
      <c r="M93" s="269"/>
      <c r="N93" s="269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" customHeight="1">
      <c r="A94" s="364">
        <v>23</v>
      </c>
      <c r="B94" s="279" t="s">
        <v>203</v>
      </c>
      <c r="C94" s="366">
        <v>34</v>
      </c>
      <c r="D94" s="305" t="s">
        <v>71</v>
      </c>
      <c r="E94" s="362" t="s">
        <v>205</v>
      </c>
      <c r="F94" s="279">
        <v>45</v>
      </c>
      <c r="G94" s="291" t="s">
        <v>203</v>
      </c>
      <c r="H94" s="291">
        <f>C94*2</f>
        <v>68</v>
      </c>
      <c r="I94" s="276">
        <f>H94*0.9</f>
        <v>61.2</v>
      </c>
      <c r="J94" s="291"/>
      <c r="K94" s="291"/>
      <c r="L94" s="291" t="s">
        <v>206</v>
      </c>
      <c r="M94" s="279" t="s">
        <v>207</v>
      </c>
      <c r="N94" s="298" t="s">
        <v>208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" customHeight="1">
      <c r="A95" s="361"/>
      <c r="B95" s="269"/>
      <c r="C95" s="308"/>
      <c r="D95" s="269"/>
      <c r="E95" s="274"/>
      <c r="F95" s="269"/>
      <c r="G95" s="269"/>
      <c r="H95" s="269"/>
      <c r="I95" s="269"/>
      <c r="J95" s="269"/>
      <c r="K95" s="269"/>
      <c r="L95" s="285"/>
      <c r="M95" s="269"/>
      <c r="N95" s="269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22.5" customHeight="1">
      <c r="A96" s="360">
        <v>24</v>
      </c>
      <c r="B96" s="348" t="s">
        <v>209</v>
      </c>
      <c r="C96" s="348">
        <v>29</v>
      </c>
      <c r="D96" s="348" t="s">
        <v>37</v>
      </c>
      <c r="E96" s="363" t="s">
        <v>205</v>
      </c>
      <c r="F96" s="348">
        <v>46</v>
      </c>
      <c r="G96" s="340" t="s">
        <v>209</v>
      </c>
      <c r="H96" s="353">
        <f>C96*2</f>
        <v>58</v>
      </c>
      <c r="I96" s="272">
        <f>H96*0.9</f>
        <v>52.2</v>
      </c>
      <c r="J96" s="273"/>
      <c r="K96" s="353"/>
      <c r="L96" s="290" t="s">
        <v>270</v>
      </c>
      <c r="M96" s="295">
        <v>996300973</v>
      </c>
      <c r="N96" s="301" t="s">
        <v>212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29.25" customHeight="1">
      <c r="A97" s="361"/>
      <c r="B97" s="269"/>
      <c r="C97" s="269"/>
      <c r="D97" s="269"/>
      <c r="E97" s="269"/>
      <c r="F97" s="269"/>
      <c r="G97" s="269"/>
      <c r="H97" s="308"/>
      <c r="I97" s="269"/>
      <c r="J97" s="300"/>
      <c r="K97" s="307"/>
      <c r="L97" s="287"/>
      <c r="M97" s="300"/>
      <c r="N97" s="28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>
      <c r="A98" s="361"/>
      <c r="B98" s="303" t="s">
        <v>209</v>
      </c>
      <c r="C98" s="303">
        <v>13</v>
      </c>
      <c r="D98" s="268" t="s">
        <v>195</v>
      </c>
      <c r="E98" s="271" t="s">
        <v>214</v>
      </c>
      <c r="F98" s="268">
        <v>47</v>
      </c>
      <c r="G98" s="290" t="s">
        <v>209</v>
      </c>
      <c r="H98" s="290">
        <f>(C98+C100)*2</f>
        <v>40</v>
      </c>
      <c r="I98" s="352">
        <f>H98*0.9</f>
        <v>36</v>
      </c>
      <c r="J98" s="300"/>
      <c r="K98" s="307"/>
      <c r="L98" s="287"/>
      <c r="M98" s="300"/>
      <c r="N98" s="287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>
      <c r="A99" s="361"/>
      <c r="B99" s="269"/>
      <c r="C99" s="285"/>
      <c r="D99" s="285"/>
      <c r="E99" s="287"/>
      <c r="F99" s="287"/>
      <c r="G99" s="287"/>
      <c r="H99" s="287"/>
      <c r="I99" s="287"/>
      <c r="J99" s="300"/>
      <c r="K99" s="307"/>
      <c r="L99" s="287"/>
      <c r="M99" s="300"/>
      <c r="N99" s="287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>
      <c r="A100" s="364">
        <v>25</v>
      </c>
      <c r="B100" s="365" t="s">
        <v>217</v>
      </c>
      <c r="C100" s="303">
        <v>7</v>
      </c>
      <c r="D100" s="268" t="s">
        <v>71</v>
      </c>
      <c r="E100" s="287"/>
      <c r="F100" s="287"/>
      <c r="G100" s="287"/>
      <c r="H100" s="287"/>
      <c r="I100" s="287"/>
      <c r="J100" s="300"/>
      <c r="K100" s="307"/>
      <c r="L100" s="287"/>
      <c r="M100" s="300"/>
      <c r="N100" s="287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>
      <c r="A101" s="361"/>
      <c r="B101" s="308"/>
      <c r="C101" s="269"/>
      <c r="D101" s="269"/>
      <c r="E101" s="269"/>
      <c r="F101" s="269"/>
      <c r="G101" s="269"/>
      <c r="H101" s="269"/>
      <c r="I101" s="269"/>
      <c r="J101" s="302"/>
      <c r="K101" s="354"/>
      <c r="L101" s="269"/>
      <c r="M101" s="274"/>
      <c r="N101" s="269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>
      <c r="A102" s="2"/>
      <c r="B102" s="2"/>
      <c r="C102" s="191">
        <f>SUM(C5:C101)</f>
        <v>1691</v>
      </c>
      <c r="D102" s="1" t="s">
        <v>221</v>
      </c>
      <c r="E102" s="192"/>
      <c r="F102" s="193">
        <v>47</v>
      </c>
      <c r="G102" s="192"/>
      <c r="H102" s="161">
        <f>SUM(H96:H101)</f>
        <v>98</v>
      </c>
      <c r="I102" s="161">
        <f>SUM(I5:I101)</f>
        <v>3044.599999999999</v>
      </c>
      <c r="J102" s="2"/>
      <c r="K102" s="2"/>
      <c r="L102" s="4"/>
      <c r="M102" s="2"/>
      <c r="N102" s="4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>
      <c r="A103" s="2"/>
      <c r="B103" s="2" t="s">
        <v>271</v>
      </c>
      <c r="C103" s="2"/>
      <c r="D103" s="2"/>
      <c r="E103" s="3"/>
      <c r="F103" s="3" t="s">
        <v>272</v>
      </c>
      <c r="G103" s="3"/>
      <c r="H103" s="4"/>
      <c r="I103" s="160" t="s">
        <v>273</v>
      </c>
      <c r="J103" s="2"/>
      <c r="K103" s="2"/>
      <c r="L103" s="4"/>
      <c r="M103" s="2"/>
      <c r="N103" s="4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>
      <c r="A104" s="2"/>
      <c r="B104" s="2"/>
      <c r="C104" s="2"/>
      <c r="D104" s="2"/>
      <c r="E104" s="3"/>
      <c r="F104" s="3"/>
      <c r="G104" s="3"/>
      <c r="H104" s="4">
        <f>C102*2</f>
        <v>3382</v>
      </c>
      <c r="I104" s="4"/>
      <c r="J104" s="2"/>
      <c r="K104" s="2"/>
      <c r="L104" s="4"/>
      <c r="M104" s="2"/>
      <c r="N104" s="4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>
      <c r="A105" s="2"/>
      <c r="B105" s="2"/>
      <c r="C105" s="2"/>
      <c r="D105" s="2"/>
      <c r="E105" s="3"/>
      <c r="F105" s="3"/>
      <c r="G105" s="3"/>
      <c r="H105" s="161"/>
      <c r="I105" s="4"/>
      <c r="J105" s="2"/>
      <c r="K105" s="2"/>
      <c r="L105" s="4"/>
      <c r="M105" s="2"/>
      <c r="N105" s="4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>
      <c r="A106" s="97"/>
      <c r="B106" s="97"/>
      <c r="C106" s="162" t="s">
        <v>106</v>
      </c>
      <c r="D106" s="103"/>
      <c r="E106" s="103"/>
      <c r="F106" s="97"/>
      <c r="G106" s="163"/>
      <c r="H106" s="97"/>
      <c r="I106" s="103"/>
      <c r="J106" s="103"/>
      <c r="K106" s="103"/>
      <c r="L106" s="103"/>
      <c r="M106" s="97"/>
      <c r="N106" s="97"/>
      <c r="O106" s="97"/>
      <c r="P106" s="97"/>
      <c r="Q106" s="97"/>
      <c r="R106" s="97"/>
      <c r="S106" s="103"/>
      <c r="T106" s="103"/>
      <c r="U106" s="103"/>
      <c r="V106" s="103"/>
      <c r="W106" s="97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</row>
    <row r="107" spans="1:33" ht="15.75" customHeight="1">
      <c r="A107" s="97"/>
      <c r="B107" s="97"/>
      <c r="C107" s="97" t="s">
        <v>26</v>
      </c>
      <c r="D107" s="349" t="s">
        <v>223</v>
      </c>
      <c r="E107" s="350"/>
      <c r="F107" s="350"/>
      <c r="G107" s="350"/>
      <c r="H107" s="350"/>
      <c r="I107" s="350"/>
      <c r="J107" s="350"/>
      <c r="K107" s="350"/>
      <c r="L107" s="350"/>
      <c r="M107" s="350"/>
      <c r="N107" s="350"/>
      <c r="O107" s="350"/>
      <c r="P107" s="350"/>
      <c r="Q107" s="350"/>
      <c r="R107" s="350"/>
      <c r="S107" s="350"/>
      <c r="T107" s="350"/>
      <c r="U107" s="350"/>
      <c r="V107" s="350"/>
      <c r="W107" s="351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</row>
    <row r="108" spans="1:33" ht="15.75" customHeight="1">
      <c r="A108" s="97"/>
      <c r="B108" s="97"/>
      <c r="C108" s="97" t="s">
        <v>166</v>
      </c>
      <c r="D108" s="349" t="s">
        <v>224</v>
      </c>
      <c r="E108" s="350"/>
      <c r="F108" s="350"/>
      <c r="G108" s="350"/>
      <c r="H108" s="350"/>
      <c r="I108" s="350"/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  <c r="T108" s="350"/>
      <c r="U108" s="350"/>
      <c r="V108" s="350"/>
      <c r="W108" s="351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</row>
    <row r="109" spans="1:33" ht="8.25" customHeight="1">
      <c r="A109" s="97"/>
      <c r="B109" s="97"/>
      <c r="C109" s="97"/>
      <c r="D109" s="103"/>
      <c r="E109" s="103"/>
      <c r="F109" s="97"/>
      <c r="G109" s="163"/>
      <c r="H109" s="97"/>
      <c r="I109" s="103"/>
      <c r="J109" s="103"/>
      <c r="K109" s="103"/>
      <c r="L109" s="103"/>
      <c r="M109" s="97"/>
      <c r="N109" s="97"/>
      <c r="O109" s="97"/>
      <c r="P109" s="97"/>
      <c r="Q109" s="97"/>
      <c r="R109" s="97"/>
      <c r="S109" s="103"/>
      <c r="T109" s="103"/>
      <c r="U109" s="103"/>
      <c r="V109" s="103"/>
      <c r="W109" s="97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</row>
    <row r="110" spans="1:33" ht="15.75" customHeight="1">
      <c r="A110" s="97"/>
      <c r="B110" s="97"/>
      <c r="C110" s="162" t="s">
        <v>52</v>
      </c>
      <c r="D110" s="103"/>
      <c r="E110" s="103"/>
      <c r="F110" s="97"/>
      <c r="G110" s="163"/>
      <c r="H110" s="97"/>
      <c r="I110" s="103"/>
      <c r="J110" s="103"/>
      <c r="K110" s="103"/>
      <c r="L110" s="103"/>
      <c r="M110" s="97"/>
      <c r="N110" s="97"/>
      <c r="O110" s="97"/>
      <c r="P110" s="97"/>
      <c r="Q110" s="97"/>
      <c r="R110" s="97"/>
      <c r="S110" s="103"/>
      <c r="T110" s="103"/>
      <c r="U110" s="103"/>
      <c r="V110" s="103"/>
      <c r="W110" s="97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</row>
    <row r="111" spans="1:33" ht="15.75" customHeight="1">
      <c r="A111" s="97"/>
      <c r="B111" s="97"/>
      <c r="C111" s="97" t="s">
        <v>53</v>
      </c>
      <c r="D111" s="349" t="s">
        <v>225</v>
      </c>
      <c r="E111" s="350"/>
      <c r="F111" s="350"/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350"/>
      <c r="R111" s="350"/>
      <c r="S111" s="350"/>
      <c r="T111" s="350"/>
      <c r="U111" s="350"/>
      <c r="V111" s="350"/>
      <c r="W111" s="351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</row>
    <row r="112" spans="1:33" ht="15.75" customHeight="1">
      <c r="A112" s="97"/>
      <c r="B112" s="97"/>
      <c r="C112" s="97" t="s">
        <v>226</v>
      </c>
      <c r="D112" s="349" t="s">
        <v>227</v>
      </c>
      <c r="E112" s="350"/>
      <c r="F112" s="350"/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350"/>
      <c r="R112" s="350"/>
      <c r="S112" s="350"/>
      <c r="T112" s="350"/>
      <c r="U112" s="350"/>
      <c r="V112" s="350"/>
      <c r="W112" s="351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</row>
    <row r="113" spans="1:33" ht="8.25" customHeight="1">
      <c r="A113" s="97"/>
      <c r="B113" s="97"/>
      <c r="C113" s="97"/>
      <c r="D113" s="103"/>
      <c r="E113" s="103"/>
      <c r="F113" s="97"/>
      <c r="G113" s="163"/>
      <c r="H113" s="97"/>
      <c r="I113" s="103"/>
      <c r="J113" s="103"/>
      <c r="K113" s="103"/>
      <c r="L113" s="103"/>
      <c r="M113" s="97"/>
      <c r="N113" s="97"/>
      <c r="O113" s="97"/>
      <c r="P113" s="97"/>
      <c r="Q113" s="97"/>
      <c r="R113" s="97"/>
      <c r="S113" s="103"/>
      <c r="T113" s="103"/>
      <c r="U113" s="103"/>
      <c r="V113" s="103"/>
      <c r="W113" s="97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</row>
    <row r="114" spans="1:33" ht="15.75" customHeight="1">
      <c r="A114" s="97"/>
      <c r="B114" s="97"/>
      <c r="C114" s="162" t="s">
        <v>228</v>
      </c>
      <c r="D114" s="162"/>
      <c r="E114" s="103"/>
      <c r="F114" s="97"/>
      <c r="G114" s="163"/>
      <c r="H114" s="97"/>
      <c r="I114" s="103"/>
      <c r="J114" s="103"/>
      <c r="K114" s="103"/>
      <c r="L114" s="103"/>
      <c r="M114" s="97"/>
      <c r="N114" s="97"/>
      <c r="O114" s="97"/>
      <c r="P114" s="97"/>
      <c r="Q114" s="97"/>
      <c r="R114" s="97"/>
      <c r="S114" s="103"/>
      <c r="T114" s="103"/>
      <c r="U114" s="103"/>
      <c r="V114" s="103"/>
      <c r="W114" s="97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</row>
    <row r="115" spans="1:33" ht="15.75" customHeight="1">
      <c r="A115" s="97"/>
      <c r="B115" s="97"/>
      <c r="C115" s="97" t="s">
        <v>26</v>
      </c>
      <c r="D115" s="167" t="s">
        <v>229</v>
      </c>
      <c r="E115" s="103"/>
      <c r="F115" s="97"/>
      <c r="G115" s="163"/>
      <c r="H115" s="97"/>
      <c r="I115" s="103"/>
      <c r="J115" s="103"/>
      <c r="K115" s="103"/>
      <c r="L115" s="103"/>
      <c r="M115" s="97"/>
      <c r="N115" s="97"/>
      <c r="O115" s="97"/>
      <c r="P115" s="97"/>
      <c r="Q115" s="97"/>
      <c r="R115" s="97"/>
      <c r="S115" s="103"/>
      <c r="T115" s="103"/>
      <c r="U115" s="103"/>
      <c r="V115" s="103"/>
      <c r="W115" s="97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</row>
    <row r="116" spans="1:33" ht="15.75" customHeight="1">
      <c r="A116" s="97"/>
      <c r="B116" s="97"/>
      <c r="C116" s="97" t="s">
        <v>166</v>
      </c>
      <c r="D116" s="97" t="s">
        <v>230</v>
      </c>
      <c r="E116" s="103"/>
      <c r="F116" s="97"/>
      <c r="G116" s="163"/>
      <c r="H116" s="97"/>
      <c r="I116" s="103"/>
      <c r="J116" s="103"/>
      <c r="K116" s="103"/>
      <c r="L116" s="103"/>
      <c r="M116" s="97"/>
      <c r="N116" s="97"/>
      <c r="O116" s="97"/>
      <c r="P116" s="97"/>
      <c r="Q116" s="97"/>
      <c r="R116" s="97"/>
      <c r="S116" s="103"/>
      <c r="T116" s="103"/>
      <c r="U116" s="103"/>
      <c r="V116" s="103"/>
      <c r="W116" s="97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</row>
    <row r="117" spans="1:33" ht="9" customHeight="1">
      <c r="A117" s="97"/>
      <c r="B117" s="97"/>
      <c r="C117" s="97"/>
      <c r="D117" s="103"/>
      <c r="E117" s="103"/>
      <c r="F117" s="97"/>
      <c r="G117" s="163"/>
      <c r="H117" s="97"/>
      <c r="I117" s="103"/>
      <c r="J117" s="103"/>
      <c r="K117" s="103"/>
      <c r="L117" s="103"/>
      <c r="M117" s="97"/>
      <c r="N117" s="97"/>
      <c r="O117" s="97"/>
      <c r="P117" s="97"/>
      <c r="Q117" s="97"/>
      <c r="R117" s="97"/>
      <c r="S117" s="103"/>
      <c r="T117" s="103"/>
      <c r="U117" s="103"/>
      <c r="V117" s="103"/>
      <c r="W117" s="97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</row>
    <row r="118" spans="1:33" ht="15.75" customHeight="1">
      <c r="A118" s="97"/>
      <c r="B118" s="97"/>
      <c r="C118" s="162" t="s">
        <v>186</v>
      </c>
      <c r="D118" s="103"/>
      <c r="E118" s="103"/>
      <c r="F118" s="97"/>
      <c r="G118" s="163"/>
      <c r="H118" s="97"/>
      <c r="I118" s="103"/>
      <c r="J118" s="103"/>
      <c r="K118" s="103"/>
      <c r="L118" s="103"/>
      <c r="M118" s="97"/>
      <c r="N118" s="97"/>
      <c r="O118" s="97"/>
      <c r="P118" s="97"/>
      <c r="Q118" s="97"/>
      <c r="R118" s="97"/>
      <c r="S118" s="103"/>
      <c r="T118" s="103"/>
      <c r="U118" s="103"/>
      <c r="V118" s="103"/>
      <c r="W118" s="97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</row>
    <row r="119" spans="1:33" ht="15.75" customHeight="1">
      <c r="A119" s="97"/>
      <c r="B119" s="97"/>
      <c r="C119" s="97" t="s">
        <v>183</v>
      </c>
      <c r="D119" s="349" t="s">
        <v>231</v>
      </c>
      <c r="E119" s="350"/>
      <c r="F119" s="350"/>
      <c r="G119" s="350"/>
      <c r="H119" s="350"/>
      <c r="I119" s="350"/>
      <c r="J119" s="350"/>
      <c r="K119" s="350"/>
      <c r="L119" s="350"/>
      <c r="M119" s="350"/>
      <c r="N119" s="350"/>
      <c r="O119" s="350"/>
      <c r="P119" s="350"/>
      <c r="Q119" s="350"/>
      <c r="R119" s="350"/>
      <c r="S119" s="350"/>
      <c r="T119" s="350"/>
      <c r="U119" s="350"/>
      <c r="V119" s="350"/>
      <c r="W119" s="351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</row>
    <row r="120" spans="1:33" ht="15.75" customHeight="1">
      <c r="A120" s="97"/>
      <c r="B120" s="97"/>
      <c r="C120" s="97" t="s">
        <v>232</v>
      </c>
      <c r="D120" s="103" t="s">
        <v>233</v>
      </c>
      <c r="E120" s="103"/>
      <c r="F120" s="97"/>
      <c r="G120" s="163"/>
      <c r="H120" s="97"/>
      <c r="I120" s="103"/>
      <c r="J120" s="103"/>
      <c r="K120" s="103"/>
      <c r="L120" s="103"/>
      <c r="M120" s="97"/>
      <c r="N120" s="97"/>
      <c r="O120" s="97"/>
      <c r="P120" s="97"/>
      <c r="Q120" s="97"/>
      <c r="R120" s="97"/>
      <c r="S120" s="103"/>
      <c r="T120" s="103"/>
      <c r="U120" s="103"/>
      <c r="V120" s="103"/>
      <c r="W120" s="97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</row>
    <row r="121" spans="1:33" ht="15.75" customHeight="1">
      <c r="A121" s="97"/>
      <c r="B121" s="97"/>
      <c r="C121" s="97"/>
      <c r="D121" s="103"/>
      <c r="E121" s="103"/>
      <c r="F121" s="97"/>
      <c r="G121" s="163"/>
      <c r="H121" s="97"/>
      <c r="I121" s="103"/>
      <c r="J121" s="103"/>
      <c r="K121" s="103"/>
      <c r="L121" s="103"/>
      <c r="M121" s="97"/>
      <c r="N121" s="97"/>
      <c r="O121" s="97"/>
      <c r="P121" s="97"/>
      <c r="Q121" s="97"/>
      <c r="R121" s="97"/>
      <c r="S121" s="103"/>
      <c r="T121" s="103"/>
      <c r="U121" s="103"/>
      <c r="V121" s="103"/>
      <c r="W121" s="97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</row>
    <row r="122" spans="1:33" ht="15.75" customHeight="1">
      <c r="A122" s="97"/>
      <c r="B122" s="97"/>
      <c r="C122" s="162" t="s">
        <v>176</v>
      </c>
      <c r="D122" s="103"/>
      <c r="E122" s="103"/>
      <c r="F122" s="97"/>
      <c r="G122" s="163"/>
      <c r="H122" s="97"/>
      <c r="I122" s="103"/>
      <c r="J122" s="103"/>
      <c r="K122" s="103"/>
      <c r="L122" s="103"/>
      <c r="M122" s="97"/>
      <c r="N122" s="97"/>
      <c r="O122" s="97"/>
      <c r="P122" s="97"/>
      <c r="Q122" s="97"/>
      <c r="R122" s="97"/>
      <c r="S122" s="103"/>
      <c r="T122" s="103"/>
      <c r="U122" s="103"/>
      <c r="V122" s="103"/>
      <c r="W122" s="97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</row>
    <row r="123" spans="1:33" ht="15.75" customHeight="1">
      <c r="A123" s="97"/>
      <c r="B123" s="97"/>
      <c r="C123" s="97" t="s">
        <v>26</v>
      </c>
      <c r="D123" s="349" t="s">
        <v>234</v>
      </c>
      <c r="E123" s="350"/>
      <c r="F123" s="350"/>
      <c r="G123" s="350"/>
      <c r="H123" s="350"/>
      <c r="I123" s="350"/>
      <c r="J123" s="350"/>
      <c r="K123" s="350"/>
      <c r="L123" s="350"/>
      <c r="M123" s="350"/>
      <c r="N123" s="350"/>
      <c r="O123" s="350"/>
      <c r="P123" s="350"/>
      <c r="Q123" s="350"/>
      <c r="R123" s="350"/>
      <c r="S123" s="350"/>
      <c r="T123" s="350"/>
      <c r="U123" s="350"/>
      <c r="V123" s="350"/>
      <c r="W123" s="351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</row>
    <row r="124" spans="1:33" ht="15.75" customHeight="1">
      <c r="A124" s="97"/>
      <c r="B124" s="97"/>
      <c r="C124" s="97" t="s">
        <v>166</v>
      </c>
      <c r="D124" s="349" t="s">
        <v>235</v>
      </c>
      <c r="E124" s="350"/>
      <c r="F124" s="350"/>
      <c r="G124" s="350"/>
      <c r="H124" s="350"/>
      <c r="I124" s="350"/>
      <c r="J124" s="350"/>
      <c r="K124" s="350"/>
      <c r="L124" s="350"/>
      <c r="M124" s="350"/>
      <c r="N124" s="350"/>
      <c r="O124" s="351"/>
      <c r="P124" s="97"/>
      <c r="Q124" s="97"/>
      <c r="R124" s="97"/>
      <c r="S124" s="103"/>
      <c r="T124" s="103"/>
      <c r="U124" s="103"/>
      <c r="V124" s="103"/>
      <c r="W124" s="97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</row>
    <row r="125" spans="1:33" ht="15.75" customHeight="1">
      <c r="A125" s="97"/>
      <c r="B125" s="97"/>
      <c r="C125" s="97" t="s">
        <v>183</v>
      </c>
      <c r="D125" s="349" t="s">
        <v>236</v>
      </c>
      <c r="E125" s="350"/>
      <c r="F125" s="350"/>
      <c r="G125" s="350"/>
      <c r="H125" s="350"/>
      <c r="I125" s="350"/>
      <c r="J125" s="350"/>
      <c r="K125" s="350"/>
      <c r="L125" s="350"/>
      <c r="M125" s="350"/>
      <c r="N125" s="350"/>
      <c r="O125" s="350"/>
      <c r="P125" s="350"/>
      <c r="Q125" s="350"/>
      <c r="R125" s="350"/>
      <c r="S125" s="350"/>
      <c r="T125" s="350"/>
      <c r="U125" s="350"/>
      <c r="V125" s="350"/>
      <c r="W125" s="351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</row>
    <row r="126" spans="1:33" ht="15.75" customHeight="1">
      <c r="A126" s="97"/>
      <c r="B126" s="97"/>
      <c r="C126" s="97" t="s">
        <v>232</v>
      </c>
      <c r="D126" s="349" t="s">
        <v>237</v>
      </c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  <c r="O126" s="350"/>
      <c r="P126" s="350"/>
      <c r="Q126" s="350"/>
      <c r="R126" s="350"/>
      <c r="S126" s="350"/>
      <c r="T126" s="350"/>
      <c r="U126" s="350"/>
      <c r="V126" s="350"/>
      <c r="W126" s="351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</row>
    <row r="127" spans="1:33" ht="15.75" customHeight="1">
      <c r="A127" s="97"/>
      <c r="B127" s="97"/>
      <c r="C127" s="97"/>
      <c r="D127" s="103"/>
      <c r="E127" s="103"/>
      <c r="F127" s="97"/>
      <c r="G127" s="163"/>
      <c r="H127" s="97"/>
      <c r="I127" s="103"/>
      <c r="J127" s="103"/>
      <c r="K127" s="103"/>
      <c r="L127" s="103"/>
      <c r="M127" s="97"/>
      <c r="N127" s="97"/>
      <c r="O127" s="97"/>
      <c r="P127" s="97"/>
      <c r="Q127" s="97"/>
      <c r="R127" s="97"/>
      <c r="S127" s="103"/>
      <c r="T127" s="103"/>
      <c r="U127" s="103"/>
      <c r="V127" s="103"/>
      <c r="W127" s="97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</row>
    <row r="128" spans="1:33" ht="15.75" customHeight="1">
      <c r="A128" s="97"/>
      <c r="B128" s="97"/>
      <c r="C128" s="168" t="s">
        <v>168</v>
      </c>
      <c r="D128" s="103"/>
      <c r="E128" s="103"/>
      <c r="F128" s="97"/>
      <c r="G128" s="163"/>
      <c r="H128" s="97"/>
      <c r="I128" s="103"/>
      <c r="J128" s="103"/>
      <c r="K128" s="103"/>
      <c r="L128" s="103"/>
      <c r="M128" s="97"/>
      <c r="N128" s="97"/>
      <c r="O128" s="97"/>
      <c r="P128" s="97"/>
      <c r="Q128" s="97"/>
      <c r="R128" s="97"/>
      <c r="S128" s="103"/>
      <c r="T128" s="103"/>
      <c r="U128" s="103"/>
      <c r="V128" s="103"/>
      <c r="W128" s="97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</row>
    <row r="129" spans="1:33" ht="15.75" customHeight="1">
      <c r="A129" s="97"/>
      <c r="B129" s="97"/>
      <c r="C129" s="97" t="s">
        <v>26</v>
      </c>
      <c r="D129" s="349" t="s">
        <v>238</v>
      </c>
      <c r="E129" s="350"/>
      <c r="F129" s="350"/>
      <c r="G129" s="350"/>
      <c r="H129" s="350"/>
      <c r="I129" s="350"/>
      <c r="J129" s="350"/>
      <c r="K129" s="350"/>
      <c r="L129" s="350"/>
      <c r="M129" s="350"/>
      <c r="N129" s="350"/>
      <c r="O129" s="350"/>
      <c r="P129" s="350"/>
      <c r="Q129" s="350"/>
      <c r="R129" s="350"/>
      <c r="S129" s="350"/>
      <c r="T129" s="350"/>
      <c r="U129" s="350"/>
      <c r="V129" s="350"/>
      <c r="W129" s="351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</row>
    <row r="130" spans="1:33" ht="15.75" customHeight="1">
      <c r="A130" s="97"/>
      <c r="B130" s="97"/>
      <c r="C130" s="97" t="s">
        <v>166</v>
      </c>
      <c r="D130" s="349" t="s">
        <v>239</v>
      </c>
      <c r="E130" s="350"/>
      <c r="F130" s="350"/>
      <c r="G130" s="350"/>
      <c r="H130" s="350"/>
      <c r="I130" s="350"/>
      <c r="J130" s="350"/>
      <c r="K130" s="350"/>
      <c r="L130" s="350"/>
      <c r="M130" s="350"/>
      <c r="N130" s="350"/>
      <c r="O130" s="350"/>
      <c r="P130" s="350"/>
      <c r="Q130" s="350"/>
      <c r="R130" s="350"/>
      <c r="S130" s="350"/>
      <c r="T130" s="350"/>
      <c r="U130" s="350"/>
      <c r="V130" s="350"/>
      <c r="W130" s="351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</row>
    <row r="131" spans="1:33" ht="15.75" customHeight="1">
      <c r="A131" s="97"/>
      <c r="B131" s="97"/>
      <c r="C131" s="168"/>
      <c r="D131" s="103"/>
      <c r="E131" s="103"/>
      <c r="F131" s="97"/>
      <c r="G131" s="163"/>
      <c r="H131" s="97"/>
      <c r="I131" s="103"/>
      <c r="J131" s="103"/>
      <c r="K131" s="103"/>
      <c r="L131" s="103"/>
      <c r="M131" s="97"/>
      <c r="N131" s="97"/>
      <c r="O131" s="97"/>
      <c r="P131" s="97"/>
      <c r="Q131" s="97"/>
      <c r="R131" s="97"/>
      <c r="S131" s="103"/>
      <c r="T131" s="103"/>
      <c r="U131" s="103"/>
      <c r="V131" s="103"/>
      <c r="W131" s="97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</row>
    <row r="132" spans="1:33" ht="15.75" customHeight="1">
      <c r="A132" s="97"/>
      <c r="B132" s="97"/>
      <c r="C132" s="168" t="s">
        <v>61</v>
      </c>
      <c r="D132" s="103"/>
      <c r="E132" s="103"/>
      <c r="F132" s="97"/>
      <c r="G132" s="163"/>
      <c r="H132" s="97"/>
      <c r="I132" s="103"/>
      <c r="J132" s="103"/>
      <c r="K132" s="103"/>
      <c r="L132" s="103"/>
      <c r="M132" s="97"/>
      <c r="N132" s="97"/>
      <c r="O132" s="97"/>
      <c r="P132" s="97"/>
      <c r="Q132" s="97"/>
      <c r="R132" s="97"/>
      <c r="S132" s="103"/>
      <c r="T132" s="103"/>
      <c r="U132" s="103"/>
      <c r="V132" s="103"/>
      <c r="W132" s="97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</row>
    <row r="133" spans="1:33" ht="15.75" customHeight="1">
      <c r="A133" s="97"/>
      <c r="B133" s="97"/>
      <c r="C133" s="97" t="s">
        <v>240</v>
      </c>
      <c r="D133" s="167" t="s">
        <v>241</v>
      </c>
      <c r="E133" s="103"/>
      <c r="F133" s="97"/>
      <c r="G133" s="163"/>
      <c r="H133" s="97"/>
      <c r="I133" s="103"/>
      <c r="J133" s="103"/>
      <c r="K133" s="103"/>
      <c r="L133" s="103"/>
      <c r="M133" s="97"/>
      <c r="N133" s="97"/>
      <c r="O133" s="97"/>
      <c r="P133" s="97"/>
      <c r="Q133" s="97"/>
      <c r="R133" s="97"/>
      <c r="S133" s="103"/>
      <c r="T133" s="103"/>
      <c r="U133" s="103"/>
      <c r="V133" s="103"/>
      <c r="W133" s="97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</row>
    <row r="134" spans="1:33" ht="15.75" customHeight="1">
      <c r="A134" s="97"/>
      <c r="B134" s="97"/>
      <c r="C134" s="97" t="s">
        <v>242</v>
      </c>
      <c r="D134" s="167" t="s">
        <v>243</v>
      </c>
      <c r="E134" s="103"/>
      <c r="F134" s="97"/>
      <c r="G134" s="163"/>
      <c r="H134" s="97"/>
      <c r="I134" s="103"/>
      <c r="J134" s="103"/>
      <c r="K134" s="103"/>
      <c r="L134" s="103"/>
      <c r="M134" s="97"/>
      <c r="N134" s="97"/>
      <c r="O134" s="97"/>
      <c r="P134" s="97"/>
      <c r="Q134" s="97"/>
      <c r="R134" s="97"/>
      <c r="S134" s="103"/>
      <c r="T134" s="103"/>
      <c r="U134" s="103"/>
      <c r="V134" s="103"/>
      <c r="W134" s="97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</row>
    <row r="135" spans="1:33" ht="15.75" customHeight="1">
      <c r="A135" s="97"/>
      <c r="B135" s="97"/>
      <c r="C135" s="97"/>
      <c r="D135" s="103"/>
      <c r="E135" s="103"/>
      <c r="F135" s="97"/>
      <c r="G135" s="163"/>
      <c r="H135" s="97"/>
      <c r="I135" s="103"/>
      <c r="J135" s="103"/>
      <c r="K135" s="103"/>
      <c r="L135" s="103"/>
      <c r="M135" s="97"/>
      <c r="N135" s="97"/>
      <c r="O135" s="97"/>
      <c r="P135" s="97"/>
      <c r="Q135" s="97"/>
      <c r="R135" s="97"/>
      <c r="S135" s="103"/>
      <c r="T135" s="103"/>
      <c r="U135" s="103"/>
      <c r="V135" s="103"/>
      <c r="W135" s="97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</row>
    <row r="136" spans="1:33" ht="15.75" customHeight="1">
      <c r="A136" s="2"/>
      <c r="B136" s="2"/>
      <c r="C136" s="2"/>
      <c r="D136" s="2"/>
      <c r="E136" s="3"/>
      <c r="F136" s="3"/>
      <c r="G136" s="3"/>
      <c r="H136" s="4"/>
      <c r="I136" s="4"/>
      <c r="J136" s="2"/>
      <c r="K136" s="2"/>
      <c r="L136" s="4"/>
      <c r="M136" s="2"/>
      <c r="N136" s="4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>
      <c r="A137" s="2"/>
      <c r="B137" s="2"/>
      <c r="C137" s="2"/>
      <c r="D137" s="2"/>
      <c r="E137" s="3"/>
      <c r="F137" s="3"/>
      <c r="G137" s="3"/>
      <c r="H137" s="4"/>
      <c r="I137" s="4"/>
      <c r="J137" s="2"/>
      <c r="K137" s="2"/>
      <c r="L137" s="4"/>
      <c r="M137" s="2"/>
      <c r="N137" s="4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>
      <c r="A138" s="2"/>
      <c r="B138" s="2"/>
      <c r="C138" s="2"/>
      <c r="D138" s="2"/>
      <c r="E138" s="3"/>
      <c r="F138" s="3"/>
      <c r="G138" s="3"/>
      <c r="H138" s="4"/>
      <c r="I138" s="4"/>
      <c r="J138" s="2"/>
      <c r="K138" s="2"/>
      <c r="L138" s="4"/>
      <c r="M138" s="2"/>
      <c r="N138" s="4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>
      <c r="A139" s="2"/>
      <c r="B139" s="2"/>
      <c r="C139" s="2"/>
      <c r="D139" s="2"/>
      <c r="E139" s="3"/>
      <c r="F139" s="3"/>
      <c r="G139" s="3"/>
      <c r="H139" s="4"/>
      <c r="I139" s="4"/>
      <c r="J139" s="2"/>
      <c r="K139" s="2"/>
      <c r="L139" s="4"/>
      <c r="M139" s="2"/>
      <c r="N139" s="4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>
      <c r="A140" s="2"/>
      <c r="B140" s="2"/>
      <c r="C140" s="2"/>
      <c r="D140" s="2"/>
      <c r="E140" s="3"/>
      <c r="F140" s="3"/>
      <c r="G140" s="3"/>
      <c r="H140" s="4"/>
      <c r="I140" s="4"/>
      <c r="J140" s="2"/>
      <c r="K140" s="2"/>
      <c r="L140" s="4"/>
      <c r="M140" s="2"/>
      <c r="N140" s="4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>
      <c r="A141" s="2"/>
      <c r="B141" s="2"/>
      <c r="C141" s="2"/>
      <c r="D141" s="2"/>
      <c r="E141" s="3"/>
      <c r="F141" s="3"/>
      <c r="G141" s="3"/>
      <c r="H141" s="4"/>
      <c r="I141" s="4"/>
      <c r="J141" s="2"/>
      <c r="K141" s="2"/>
      <c r="L141" s="4"/>
      <c r="M141" s="2"/>
      <c r="N141" s="4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>
      <c r="A142" s="2"/>
      <c r="B142" s="2"/>
      <c r="C142" s="2"/>
      <c r="D142" s="2"/>
      <c r="E142" s="3"/>
      <c r="F142" s="3"/>
      <c r="G142" s="3"/>
      <c r="H142" s="4"/>
      <c r="I142" s="4"/>
      <c r="J142" s="2"/>
      <c r="K142" s="2"/>
      <c r="L142" s="4"/>
      <c r="M142" s="2"/>
      <c r="N142" s="4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>
      <c r="A143" s="2"/>
      <c r="B143" s="2"/>
      <c r="C143" s="2"/>
      <c r="D143" s="2"/>
      <c r="E143" s="3"/>
      <c r="F143" s="3"/>
      <c r="G143" s="3"/>
      <c r="H143" s="4"/>
      <c r="I143" s="4"/>
      <c r="J143" s="2"/>
      <c r="K143" s="2"/>
      <c r="L143" s="4"/>
      <c r="M143" s="2"/>
      <c r="N143" s="4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>
      <c r="A144" s="2"/>
      <c r="B144" s="2"/>
      <c r="C144" s="2"/>
      <c r="D144" s="2"/>
      <c r="E144" s="3"/>
      <c r="F144" s="3"/>
      <c r="G144" s="3"/>
      <c r="H144" s="4"/>
      <c r="I144" s="4"/>
      <c r="J144" s="2"/>
      <c r="K144" s="2"/>
      <c r="L144" s="4"/>
      <c r="M144" s="2"/>
      <c r="N144" s="4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>
      <c r="A145" s="2"/>
      <c r="B145" s="2"/>
      <c r="C145" s="2"/>
      <c r="D145" s="2"/>
      <c r="E145" s="3"/>
      <c r="F145" s="3"/>
      <c r="G145" s="3"/>
      <c r="H145" s="4"/>
      <c r="I145" s="4"/>
      <c r="J145" s="2"/>
      <c r="K145" s="2"/>
      <c r="L145" s="4"/>
      <c r="M145" s="2"/>
      <c r="N145" s="4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>
      <c r="A146" s="2"/>
      <c r="B146" s="2"/>
      <c r="C146" s="2"/>
      <c r="D146" s="2"/>
      <c r="E146" s="3"/>
      <c r="F146" s="3"/>
      <c r="G146" s="3"/>
      <c r="H146" s="4"/>
      <c r="I146" s="4"/>
      <c r="J146" s="2"/>
      <c r="K146" s="2"/>
      <c r="L146" s="4"/>
      <c r="M146" s="2"/>
      <c r="N146" s="4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>
      <c r="A147" s="2"/>
      <c r="B147" s="2"/>
      <c r="C147" s="2"/>
      <c r="D147" s="2"/>
      <c r="E147" s="3"/>
      <c r="F147" s="3"/>
      <c r="G147" s="3"/>
      <c r="H147" s="4"/>
      <c r="I147" s="4"/>
      <c r="J147" s="2"/>
      <c r="K147" s="2"/>
      <c r="L147" s="4"/>
      <c r="M147" s="2"/>
      <c r="N147" s="4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>
      <c r="A148" s="2"/>
      <c r="B148" s="2"/>
      <c r="C148" s="2"/>
      <c r="D148" s="2"/>
      <c r="E148" s="3"/>
      <c r="F148" s="3"/>
      <c r="G148" s="3"/>
      <c r="H148" s="4"/>
      <c r="I148" s="4"/>
      <c r="J148" s="2"/>
      <c r="K148" s="2"/>
      <c r="L148" s="4"/>
      <c r="M148" s="2"/>
      <c r="N148" s="4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>
      <c r="A149" s="2"/>
      <c r="B149" s="2"/>
      <c r="C149" s="2"/>
      <c r="D149" s="2"/>
      <c r="E149" s="3"/>
      <c r="F149" s="3"/>
      <c r="G149" s="3"/>
      <c r="H149" s="4"/>
      <c r="I149" s="4"/>
      <c r="J149" s="2"/>
      <c r="K149" s="2"/>
      <c r="L149" s="4"/>
      <c r="M149" s="2"/>
      <c r="N149" s="4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>
      <c r="A150" s="2"/>
      <c r="B150" s="2"/>
      <c r="C150" s="2"/>
      <c r="D150" s="2"/>
      <c r="E150" s="3"/>
      <c r="F150" s="3"/>
      <c r="G150" s="3"/>
      <c r="H150" s="4"/>
      <c r="I150" s="4"/>
      <c r="J150" s="2"/>
      <c r="K150" s="2"/>
      <c r="L150" s="4"/>
      <c r="M150" s="2"/>
      <c r="N150" s="4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>
      <c r="A151" s="2"/>
      <c r="B151" s="2"/>
      <c r="C151" s="2"/>
      <c r="D151" s="2"/>
      <c r="E151" s="3"/>
      <c r="F151" s="3"/>
      <c r="G151" s="3"/>
      <c r="H151" s="4"/>
      <c r="I151" s="4"/>
      <c r="J151" s="2"/>
      <c r="K151" s="2"/>
      <c r="L151" s="4"/>
      <c r="M151" s="2"/>
      <c r="N151" s="4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>
      <c r="A152" s="2"/>
      <c r="B152" s="2"/>
      <c r="C152" s="2"/>
      <c r="D152" s="2"/>
      <c r="E152" s="3"/>
      <c r="F152" s="3"/>
      <c r="G152" s="3"/>
      <c r="H152" s="4"/>
      <c r="I152" s="4"/>
      <c r="J152" s="2"/>
      <c r="K152" s="2"/>
      <c r="L152" s="4"/>
      <c r="M152" s="2"/>
      <c r="N152" s="4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>
      <c r="A153" s="2"/>
      <c r="B153" s="2"/>
      <c r="C153" s="2"/>
      <c r="D153" s="2"/>
      <c r="E153" s="3"/>
      <c r="F153" s="3"/>
      <c r="G153" s="3"/>
      <c r="H153" s="4"/>
      <c r="I153" s="4"/>
      <c r="J153" s="2"/>
      <c r="K153" s="2"/>
      <c r="L153" s="4"/>
      <c r="M153" s="2"/>
      <c r="N153" s="4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>
      <c r="A154" s="2"/>
      <c r="B154" s="2"/>
      <c r="C154" s="2"/>
      <c r="D154" s="2"/>
      <c r="E154" s="3"/>
      <c r="F154" s="3"/>
      <c r="G154" s="3"/>
      <c r="H154" s="4"/>
      <c r="I154" s="4"/>
      <c r="J154" s="2"/>
      <c r="K154" s="2"/>
      <c r="L154" s="4"/>
      <c r="M154" s="2"/>
      <c r="N154" s="4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>
      <c r="A155" s="2"/>
      <c r="B155" s="2"/>
      <c r="C155" s="2"/>
      <c r="D155" s="2"/>
      <c r="E155" s="3"/>
      <c r="F155" s="3"/>
      <c r="G155" s="3"/>
      <c r="H155" s="4"/>
      <c r="I155" s="4"/>
      <c r="J155" s="2"/>
      <c r="K155" s="2"/>
      <c r="L155" s="4"/>
      <c r="M155" s="2"/>
      <c r="N155" s="4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>
      <c r="A156" s="2"/>
      <c r="B156" s="2"/>
      <c r="C156" s="2"/>
      <c r="D156" s="2"/>
      <c r="E156" s="3"/>
      <c r="F156" s="3"/>
      <c r="G156" s="3"/>
      <c r="H156" s="4"/>
      <c r="I156" s="4"/>
      <c r="J156" s="2"/>
      <c r="K156" s="2"/>
      <c r="L156" s="4"/>
      <c r="M156" s="2"/>
      <c r="N156" s="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>
      <c r="A157" s="2"/>
      <c r="B157" s="2"/>
      <c r="C157" s="2"/>
      <c r="D157" s="2"/>
      <c r="E157" s="3"/>
      <c r="F157" s="3"/>
      <c r="G157" s="3"/>
      <c r="H157" s="4"/>
      <c r="I157" s="4"/>
      <c r="J157" s="2"/>
      <c r="K157" s="2"/>
      <c r="L157" s="4"/>
      <c r="M157" s="2"/>
      <c r="N157" s="4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>
      <c r="A158" s="2"/>
      <c r="B158" s="2"/>
      <c r="C158" s="2"/>
      <c r="D158" s="2"/>
      <c r="E158" s="3"/>
      <c r="F158" s="3"/>
      <c r="G158" s="3"/>
      <c r="H158" s="4"/>
      <c r="I158" s="4"/>
      <c r="J158" s="2"/>
      <c r="K158" s="2"/>
      <c r="L158" s="4"/>
      <c r="M158" s="2"/>
      <c r="N158" s="4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>
      <c r="A159" s="2"/>
      <c r="B159" s="2"/>
      <c r="C159" s="2"/>
      <c r="D159" s="2"/>
      <c r="E159" s="3"/>
      <c r="F159" s="3"/>
      <c r="G159" s="3"/>
      <c r="H159" s="4"/>
      <c r="I159" s="4"/>
      <c r="J159" s="2"/>
      <c r="K159" s="2"/>
      <c r="L159" s="4"/>
      <c r="M159" s="2"/>
      <c r="N159" s="4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>
      <c r="A160" s="2"/>
      <c r="B160" s="2"/>
      <c r="C160" s="2"/>
      <c r="D160" s="2"/>
      <c r="E160" s="3"/>
      <c r="F160" s="3"/>
      <c r="G160" s="3"/>
      <c r="H160" s="4"/>
      <c r="I160" s="4"/>
      <c r="J160" s="2"/>
      <c r="K160" s="2"/>
      <c r="L160" s="4"/>
      <c r="M160" s="2"/>
      <c r="N160" s="4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>
      <c r="A161" s="2"/>
      <c r="B161" s="2"/>
      <c r="C161" s="2"/>
      <c r="D161" s="2"/>
      <c r="E161" s="3"/>
      <c r="F161" s="3"/>
      <c r="G161" s="3"/>
      <c r="H161" s="4"/>
      <c r="I161" s="4"/>
      <c r="J161" s="2"/>
      <c r="K161" s="2"/>
      <c r="L161" s="4"/>
      <c r="M161" s="2"/>
      <c r="N161" s="4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>
      <c r="A162" s="2"/>
      <c r="B162" s="2"/>
      <c r="C162" s="2"/>
      <c r="D162" s="2"/>
      <c r="E162" s="3"/>
      <c r="F162" s="3"/>
      <c r="G162" s="3"/>
      <c r="H162" s="4"/>
      <c r="I162" s="4"/>
      <c r="J162" s="2"/>
      <c r="K162" s="2"/>
      <c r="L162" s="4"/>
      <c r="M162" s="2"/>
      <c r="N162" s="4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>
      <c r="A163" s="2"/>
      <c r="B163" s="2"/>
      <c r="C163" s="2"/>
      <c r="D163" s="2"/>
      <c r="E163" s="3"/>
      <c r="F163" s="3"/>
      <c r="G163" s="3"/>
      <c r="H163" s="4"/>
      <c r="I163" s="4"/>
      <c r="J163" s="2"/>
      <c r="K163" s="2"/>
      <c r="L163" s="4"/>
      <c r="M163" s="2"/>
      <c r="N163" s="4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>
      <c r="A164" s="2"/>
      <c r="B164" s="2"/>
      <c r="C164" s="2"/>
      <c r="D164" s="2"/>
      <c r="E164" s="3"/>
      <c r="F164" s="3"/>
      <c r="G164" s="3"/>
      <c r="H164" s="4"/>
      <c r="I164" s="4"/>
      <c r="J164" s="2"/>
      <c r="K164" s="2"/>
      <c r="L164" s="4"/>
      <c r="M164" s="2"/>
      <c r="N164" s="4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>
      <c r="A165" s="2"/>
      <c r="B165" s="2"/>
      <c r="C165" s="2"/>
      <c r="D165" s="2"/>
      <c r="E165" s="3"/>
      <c r="F165" s="3"/>
      <c r="G165" s="3"/>
      <c r="H165" s="4"/>
      <c r="I165" s="4"/>
      <c r="J165" s="2"/>
      <c r="K165" s="2"/>
      <c r="L165" s="4"/>
      <c r="M165" s="2"/>
      <c r="N165" s="4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>
      <c r="A166" s="2"/>
      <c r="B166" s="2"/>
      <c r="C166" s="2"/>
      <c r="D166" s="2"/>
      <c r="E166" s="3"/>
      <c r="F166" s="3"/>
      <c r="G166" s="3"/>
      <c r="H166" s="4"/>
      <c r="I166" s="4"/>
      <c r="J166" s="2"/>
      <c r="K166" s="2"/>
      <c r="L166" s="4"/>
      <c r="M166" s="2"/>
      <c r="N166" s="4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>
      <c r="A167" s="2"/>
      <c r="B167" s="2"/>
      <c r="C167" s="2"/>
      <c r="D167" s="2"/>
      <c r="E167" s="3"/>
      <c r="F167" s="3"/>
      <c r="G167" s="3"/>
      <c r="H167" s="4"/>
      <c r="I167" s="4"/>
      <c r="J167" s="2"/>
      <c r="K167" s="2"/>
      <c r="L167" s="4"/>
      <c r="M167" s="2"/>
      <c r="N167" s="4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>
      <c r="A168" s="2"/>
      <c r="B168" s="2"/>
      <c r="C168" s="2"/>
      <c r="D168" s="2"/>
      <c r="E168" s="3"/>
      <c r="F168" s="3"/>
      <c r="G168" s="3"/>
      <c r="H168" s="4"/>
      <c r="I168" s="4"/>
      <c r="J168" s="2"/>
      <c r="K168" s="2"/>
      <c r="L168" s="4"/>
      <c r="M168" s="2"/>
      <c r="N168" s="4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>
      <c r="A169" s="2"/>
      <c r="B169" s="2"/>
      <c r="C169" s="2"/>
      <c r="D169" s="2"/>
      <c r="E169" s="3"/>
      <c r="F169" s="3"/>
      <c r="G169" s="3"/>
      <c r="H169" s="4"/>
      <c r="I169" s="4"/>
      <c r="J169" s="2"/>
      <c r="K169" s="2"/>
      <c r="L169" s="4"/>
      <c r="M169" s="2"/>
      <c r="N169" s="4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>
      <c r="A170" s="2"/>
      <c r="B170" s="2"/>
      <c r="C170" s="2"/>
      <c r="D170" s="2"/>
      <c r="E170" s="3"/>
      <c r="F170" s="3"/>
      <c r="G170" s="3"/>
      <c r="H170" s="4"/>
      <c r="I170" s="4"/>
      <c r="J170" s="2"/>
      <c r="K170" s="2"/>
      <c r="L170" s="4"/>
      <c r="M170" s="2"/>
      <c r="N170" s="4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>
      <c r="A171" s="2"/>
      <c r="B171" s="2"/>
      <c r="C171" s="2"/>
      <c r="D171" s="2"/>
      <c r="E171" s="3"/>
      <c r="F171" s="3"/>
      <c r="G171" s="3"/>
      <c r="H171" s="4"/>
      <c r="I171" s="4"/>
      <c r="J171" s="2"/>
      <c r="K171" s="2"/>
      <c r="L171" s="4"/>
      <c r="M171" s="2"/>
      <c r="N171" s="4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>
      <c r="A172" s="2"/>
      <c r="B172" s="2"/>
      <c r="C172" s="2"/>
      <c r="D172" s="2"/>
      <c r="E172" s="3"/>
      <c r="F172" s="3"/>
      <c r="G172" s="3"/>
      <c r="H172" s="4"/>
      <c r="I172" s="4"/>
      <c r="J172" s="2"/>
      <c r="K172" s="2"/>
      <c r="L172" s="4"/>
      <c r="M172" s="2"/>
      <c r="N172" s="4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>
      <c r="A173" s="2"/>
      <c r="B173" s="2"/>
      <c r="C173" s="2"/>
      <c r="D173" s="2"/>
      <c r="E173" s="3"/>
      <c r="F173" s="3"/>
      <c r="G173" s="3"/>
      <c r="H173" s="4"/>
      <c r="I173" s="4"/>
      <c r="J173" s="2"/>
      <c r="K173" s="2"/>
      <c r="L173" s="4"/>
      <c r="M173" s="2"/>
      <c r="N173" s="4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>
      <c r="A174" s="2"/>
      <c r="B174" s="2"/>
      <c r="C174" s="2"/>
      <c r="D174" s="2"/>
      <c r="E174" s="3"/>
      <c r="F174" s="3"/>
      <c r="G174" s="3"/>
      <c r="H174" s="4"/>
      <c r="I174" s="4"/>
      <c r="J174" s="2"/>
      <c r="K174" s="2"/>
      <c r="L174" s="4"/>
      <c r="M174" s="2"/>
      <c r="N174" s="4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>
      <c r="A175" s="2"/>
      <c r="B175" s="2"/>
      <c r="C175" s="2"/>
      <c r="D175" s="2"/>
      <c r="E175" s="3"/>
      <c r="F175" s="3"/>
      <c r="G175" s="3"/>
      <c r="H175" s="4"/>
      <c r="I175" s="4"/>
      <c r="J175" s="2"/>
      <c r="K175" s="2"/>
      <c r="L175" s="4"/>
      <c r="M175" s="2"/>
      <c r="N175" s="4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>
      <c r="A176" s="2"/>
      <c r="B176" s="2"/>
      <c r="C176" s="2"/>
      <c r="D176" s="2"/>
      <c r="E176" s="3"/>
      <c r="F176" s="3"/>
      <c r="G176" s="3"/>
      <c r="H176" s="4"/>
      <c r="I176" s="4"/>
      <c r="J176" s="2"/>
      <c r="K176" s="2"/>
      <c r="L176" s="4"/>
      <c r="M176" s="2"/>
      <c r="N176" s="4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>
      <c r="A177" s="2"/>
      <c r="B177" s="2"/>
      <c r="C177" s="2"/>
      <c r="D177" s="2"/>
      <c r="E177" s="3"/>
      <c r="F177" s="3"/>
      <c r="G177" s="3"/>
      <c r="H177" s="4"/>
      <c r="I177" s="4"/>
      <c r="J177" s="2"/>
      <c r="K177" s="2"/>
      <c r="L177" s="4"/>
      <c r="M177" s="2"/>
      <c r="N177" s="4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>
      <c r="A178" s="2"/>
      <c r="B178" s="2"/>
      <c r="C178" s="2"/>
      <c r="D178" s="2"/>
      <c r="E178" s="3"/>
      <c r="F178" s="3"/>
      <c r="G178" s="3"/>
      <c r="H178" s="4"/>
      <c r="I178" s="4"/>
      <c r="J178" s="2"/>
      <c r="K178" s="2"/>
      <c r="L178" s="4"/>
      <c r="M178" s="2"/>
      <c r="N178" s="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>
      <c r="A179" s="2"/>
      <c r="B179" s="2"/>
      <c r="C179" s="2"/>
      <c r="D179" s="2"/>
      <c r="E179" s="3"/>
      <c r="F179" s="3"/>
      <c r="G179" s="3"/>
      <c r="H179" s="4"/>
      <c r="I179" s="4"/>
      <c r="J179" s="2"/>
      <c r="K179" s="2"/>
      <c r="L179" s="4"/>
      <c r="M179" s="2"/>
      <c r="N179" s="4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>
      <c r="A180" s="2"/>
      <c r="B180" s="2"/>
      <c r="C180" s="2"/>
      <c r="D180" s="2"/>
      <c r="E180" s="3"/>
      <c r="F180" s="3"/>
      <c r="G180" s="3"/>
      <c r="H180" s="4"/>
      <c r="I180" s="4"/>
      <c r="J180" s="2"/>
      <c r="K180" s="2"/>
      <c r="L180" s="4"/>
      <c r="M180" s="2"/>
      <c r="N180" s="4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>
      <c r="A181" s="2"/>
      <c r="B181" s="2"/>
      <c r="C181" s="2"/>
      <c r="D181" s="2"/>
      <c r="E181" s="3"/>
      <c r="F181" s="3"/>
      <c r="G181" s="3"/>
      <c r="H181" s="4"/>
      <c r="I181" s="4"/>
      <c r="J181" s="2"/>
      <c r="K181" s="2"/>
      <c r="L181" s="4"/>
      <c r="M181" s="2"/>
      <c r="N181" s="4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>
      <c r="A182" s="2"/>
      <c r="B182" s="2"/>
      <c r="C182" s="2"/>
      <c r="D182" s="2"/>
      <c r="E182" s="3"/>
      <c r="F182" s="3"/>
      <c r="G182" s="3"/>
      <c r="H182" s="4"/>
      <c r="I182" s="4"/>
      <c r="J182" s="2"/>
      <c r="K182" s="2"/>
      <c r="L182" s="4"/>
      <c r="M182" s="2"/>
      <c r="N182" s="4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>
      <c r="A183" s="2"/>
      <c r="B183" s="2"/>
      <c r="C183" s="2"/>
      <c r="D183" s="2"/>
      <c r="E183" s="3"/>
      <c r="F183" s="3"/>
      <c r="G183" s="3"/>
      <c r="H183" s="4"/>
      <c r="I183" s="4"/>
      <c r="J183" s="2"/>
      <c r="K183" s="2"/>
      <c r="L183" s="4"/>
      <c r="M183" s="2"/>
      <c r="N183" s="4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>
      <c r="A184" s="2"/>
      <c r="B184" s="2"/>
      <c r="C184" s="2"/>
      <c r="D184" s="2"/>
      <c r="E184" s="3"/>
      <c r="F184" s="3"/>
      <c r="G184" s="3"/>
      <c r="H184" s="4"/>
      <c r="I184" s="4"/>
      <c r="J184" s="2"/>
      <c r="K184" s="2"/>
      <c r="L184" s="4"/>
      <c r="M184" s="2"/>
      <c r="N184" s="4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>
      <c r="A185" s="2"/>
      <c r="B185" s="2"/>
      <c r="C185" s="2"/>
      <c r="D185" s="2"/>
      <c r="E185" s="3"/>
      <c r="F185" s="3"/>
      <c r="G185" s="3"/>
      <c r="H185" s="4"/>
      <c r="I185" s="4"/>
      <c r="J185" s="2"/>
      <c r="K185" s="2"/>
      <c r="L185" s="4"/>
      <c r="M185" s="2"/>
      <c r="N185" s="4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>
      <c r="A186" s="2"/>
      <c r="B186" s="2"/>
      <c r="C186" s="2"/>
      <c r="D186" s="2"/>
      <c r="E186" s="3"/>
      <c r="F186" s="3"/>
      <c r="G186" s="3"/>
      <c r="H186" s="4"/>
      <c r="I186" s="4"/>
      <c r="J186" s="2"/>
      <c r="K186" s="2"/>
      <c r="L186" s="4"/>
      <c r="M186" s="2"/>
      <c r="N186" s="4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>
      <c r="A187" s="2"/>
      <c r="B187" s="2"/>
      <c r="C187" s="2"/>
      <c r="D187" s="2"/>
      <c r="E187" s="3"/>
      <c r="F187" s="3"/>
      <c r="G187" s="3"/>
      <c r="H187" s="4"/>
      <c r="I187" s="4"/>
      <c r="J187" s="2"/>
      <c r="K187" s="2"/>
      <c r="L187" s="4"/>
      <c r="M187" s="2"/>
      <c r="N187" s="4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>
      <c r="A188" s="2"/>
      <c r="B188" s="2"/>
      <c r="C188" s="2"/>
      <c r="D188" s="2"/>
      <c r="E188" s="3"/>
      <c r="F188" s="3"/>
      <c r="G188" s="3"/>
      <c r="H188" s="4"/>
      <c r="I188" s="4"/>
      <c r="J188" s="2"/>
      <c r="K188" s="2"/>
      <c r="L188" s="4"/>
      <c r="M188" s="2"/>
      <c r="N188" s="4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>
      <c r="A189" s="2"/>
      <c r="B189" s="2"/>
      <c r="C189" s="2"/>
      <c r="D189" s="2"/>
      <c r="E189" s="3"/>
      <c r="F189" s="3"/>
      <c r="G189" s="3"/>
      <c r="H189" s="4"/>
      <c r="I189" s="4"/>
      <c r="J189" s="2"/>
      <c r="K189" s="2"/>
      <c r="L189" s="4"/>
      <c r="M189" s="2"/>
      <c r="N189" s="4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>
      <c r="A190" s="2"/>
      <c r="B190" s="2"/>
      <c r="C190" s="2"/>
      <c r="D190" s="2"/>
      <c r="E190" s="3"/>
      <c r="F190" s="3"/>
      <c r="G190" s="3"/>
      <c r="H190" s="4"/>
      <c r="I190" s="4"/>
      <c r="J190" s="2"/>
      <c r="K190" s="2"/>
      <c r="L190" s="4"/>
      <c r="M190" s="2"/>
      <c r="N190" s="4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>
      <c r="A191" s="2"/>
      <c r="B191" s="2"/>
      <c r="C191" s="2"/>
      <c r="D191" s="2"/>
      <c r="E191" s="3"/>
      <c r="F191" s="3"/>
      <c r="G191" s="3"/>
      <c r="H191" s="4"/>
      <c r="I191" s="4"/>
      <c r="J191" s="2"/>
      <c r="K191" s="2"/>
      <c r="L191" s="4"/>
      <c r="M191" s="2"/>
      <c r="N191" s="4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>
      <c r="A192" s="2"/>
      <c r="B192" s="2"/>
      <c r="C192" s="2"/>
      <c r="D192" s="2"/>
      <c r="E192" s="3"/>
      <c r="F192" s="3"/>
      <c r="G192" s="3"/>
      <c r="H192" s="4"/>
      <c r="I192" s="4"/>
      <c r="J192" s="2"/>
      <c r="K192" s="2"/>
      <c r="L192" s="4"/>
      <c r="M192" s="2"/>
      <c r="N192" s="4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>
      <c r="A193" s="2"/>
      <c r="B193" s="2"/>
      <c r="C193" s="2"/>
      <c r="D193" s="2"/>
      <c r="E193" s="3"/>
      <c r="F193" s="3"/>
      <c r="G193" s="3"/>
      <c r="H193" s="4"/>
      <c r="I193" s="4"/>
      <c r="J193" s="2"/>
      <c r="K193" s="2"/>
      <c r="L193" s="4"/>
      <c r="M193" s="2"/>
      <c r="N193" s="4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>
      <c r="A194" s="2"/>
      <c r="B194" s="2"/>
      <c r="C194" s="2"/>
      <c r="D194" s="2"/>
      <c r="E194" s="3"/>
      <c r="F194" s="3"/>
      <c r="G194" s="3"/>
      <c r="H194" s="4"/>
      <c r="I194" s="4"/>
      <c r="J194" s="2"/>
      <c r="K194" s="2"/>
      <c r="L194" s="4"/>
      <c r="M194" s="2"/>
      <c r="N194" s="4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>
      <c r="A195" s="2"/>
      <c r="B195" s="2"/>
      <c r="C195" s="2"/>
      <c r="D195" s="2"/>
      <c r="E195" s="3"/>
      <c r="F195" s="3"/>
      <c r="G195" s="3"/>
      <c r="H195" s="4"/>
      <c r="I195" s="4"/>
      <c r="J195" s="2"/>
      <c r="K195" s="2"/>
      <c r="L195" s="4"/>
      <c r="M195" s="2"/>
      <c r="N195" s="4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>
      <c r="A196" s="2"/>
      <c r="B196" s="2"/>
      <c r="C196" s="2"/>
      <c r="D196" s="2"/>
      <c r="E196" s="3"/>
      <c r="F196" s="3"/>
      <c r="G196" s="3"/>
      <c r="H196" s="4"/>
      <c r="I196" s="4"/>
      <c r="J196" s="2"/>
      <c r="K196" s="2"/>
      <c r="L196" s="4"/>
      <c r="M196" s="2"/>
      <c r="N196" s="4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>
      <c r="A197" s="2"/>
      <c r="B197" s="2"/>
      <c r="C197" s="2"/>
      <c r="D197" s="2"/>
      <c r="E197" s="3"/>
      <c r="F197" s="3"/>
      <c r="G197" s="3"/>
      <c r="H197" s="4"/>
      <c r="I197" s="4"/>
      <c r="J197" s="2"/>
      <c r="K197" s="2"/>
      <c r="L197" s="4"/>
      <c r="M197" s="2"/>
      <c r="N197" s="4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>
      <c r="A198" s="2"/>
      <c r="B198" s="2"/>
      <c r="C198" s="2"/>
      <c r="D198" s="2"/>
      <c r="E198" s="3"/>
      <c r="F198" s="3"/>
      <c r="G198" s="3"/>
      <c r="H198" s="4"/>
      <c r="I198" s="4"/>
      <c r="J198" s="2"/>
      <c r="K198" s="2"/>
      <c r="L198" s="4"/>
      <c r="M198" s="2"/>
      <c r="N198" s="4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>
      <c r="A199" s="2"/>
      <c r="B199" s="2"/>
      <c r="C199" s="2"/>
      <c r="D199" s="2"/>
      <c r="E199" s="3"/>
      <c r="F199" s="3"/>
      <c r="G199" s="3"/>
      <c r="H199" s="4"/>
      <c r="I199" s="4"/>
      <c r="J199" s="2"/>
      <c r="K199" s="2"/>
      <c r="L199" s="4"/>
      <c r="M199" s="2"/>
      <c r="N199" s="4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>
      <c r="A200" s="2"/>
      <c r="B200" s="2"/>
      <c r="C200" s="2"/>
      <c r="D200" s="2"/>
      <c r="E200" s="3"/>
      <c r="F200" s="3"/>
      <c r="G200" s="3"/>
      <c r="H200" s="4"/>
      <c r="I200" s="4"/>
      <c r="J200" s="2"/>
      <c r="K200" s="2"/>
      <c r="L200" s="4"/>
      <c r="M200" s="2"/>
      <c r="N200" s="4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>
      <c r="A201" s="2"/>
      <c r="B201" s="2"/>
      <c r="C201" s="2"/>
      <c r="D201" s="2"/>
      <c r="E201" s="3"/>
      <c r="F201" s="3"/>
      <c r="G201" s="3"/>
      <c r="H201" s="4"/>
      <c r="I201" s="4"/>
      <c r="J201" s="2"/>
      <c r="K201" s="2"/>
      <c r="L201" s="4"/>
      <c r="M201" s="2"/>
      <c r="N201" s="4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>
      <c r="A202" s="2"/>
      <c r="B202" s="2"/>
      <c r="C202" s="2"/>
      <c r="D202" s="2"/>
      <c r="E202" s="3"/>
      <c r="F202" s="3"/>
      <c r="G202" s="3"/>
      <c r="H202" s="4"/>
      <c r="I202" s="4"/>
      <c r="J202" s="2"/>
      <c r="K202" s="2"/>
      <c r="L202" s="4"/>
      <c r="M202" s="2"/>
      <c r="N202" s="4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>
      <c r="A203" s="2"/>
      <c r="B203" s="2"/>
      <c r="C203" s="2"/>
      <c r="D203" s="2"/>
      <c r="E203" s="3"/>
      <c r="F203" s="3"/>
      <c r="G203" s="3"/>
      <c r="H203" s="4"/>
      <c r="I203" s="4"/>
      <c r="J203" s="2"/>
      <c r="K203" s="2"/>
      <c r="L203" s="4"/>
      <c r="M203" s="2"/>
      <c r="N203" s="4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>
      <c r="A204" s="2"/>
      <c r="B204" s="2"/>
      <c r="C204" s="2"/>
      <c r="D204" s="2"/>
      <c r="E204" s="3"/>
      <c r="F204" s="3"/>
      <c r="G204" s="3"/>
      <c r="H204" s="4"/>
      <c r="I204" s="4"/>
      <c r="J204" s="2"/>
      <c r="K204" s="2"/>
      <c r="L204" s="4"/>
      <c r="M204" s="2"/>
      <c r="N204" s="4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>
      <c r="A205" s="2"/>
      <c r="B205" s="2"/>
      <c r="C205" s="2"/>
      <c r="D205" s="2"/>
      <c r="E205" s="3"/>
      <c r="F205" s="3"/>
      <c r="G205" s="3"/>
      <c r="H205" s="4"/>
      <c r="I205" s="4"/>
      <c r="J205" s="2"/>
      <c r="K205" s="2"/>
      <c r="L205" s="4"/>
      <c r="M205" s="2"/>
      <c r="N205" s="4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>
      <c r="A206" s="2"/>
      <c r="B206" s="2"/>
      <c r="C206" s="2"/>
      <c r="D206" s="2"/>
      <c r="E206" s="3"/>
      <c r="F206" s="3"/>
      <c r="G206" s="3"/>
      <c r="H206" s="4"/>
      <c r="I206" s="4"/>
      <c r="J206" s="2"/>
      <c r="K206" s="2"/>
      <c r="L206" s="4"/>
      <c r="M206" s="2"/>
      <c r="N206" s="4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>
      <c r="A207" s="2"/>
      <c r="B207" s="2"/>
      <c r="C207" s="2"/>
      <c r="D207" s="2"/>
      <c r="E207" s="3"/>
      <c r="F207" s="3"/>
      <c r="G207" s="3"/>
      <c r="H207" s="4"/>
      <c r="I207" s="4"/>
      <c r="J207" s="2"/>
      <c r="K207" s="2"/>
      <c r="L207" s="4"/>
      <c r="M207" s="2"/>
      <c r="N207" s="4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>
      <c r="A208" s="2"/>
      <c r="B208" s="2"/>
      <c r="C208" s="2"/>
      <c r="D208" s="2"/>
      <c r="E208" s="3"/>
      <c r="F208" s="3"/>
      <c r="G208" s="3"/>
      <c r="H208" s="4"/>
      <c r="I208" s="4"/>
      <c r="J208" s="2"/>
      <c r="K208" s="2"/>
      <c r="L208" s="4"/>
      <c r="M208" s="2"/>
      <c r="N208" s="4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>
      <c r="A209" s="2"/>
      <c r="B209" s="2"/>
      <c r="C209" s="2"/>
      <c r="D209" s="2"/>
      <c r="E209" s="3"/>
      <c r="F209" s="3"/>
      <c r="G209" s="3"/>
      <c r="H209" s="4"/>
      <c r="I209" s="4"/>
      <c r="J209" s="2"/>
      <c r="K209" s="2"/>
      <c r="L209" s="4"/>
      <c r="M209" s="2"/>
      <c r="N209" s="4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>
      <c r="A210" s="2"/>
      <c r="B210" s="2"/>
      <c r="C210" s="2"/>
      <c r="D210" s="2"/>
      <c r="E210" s="3"/>
      <c r="F210" s="3"/>
      <c r="G210" s="3"/>
      <c r="H210" s="4"/>
      <c r="I210" s="4"/>
      <c r="J210" s="2"/>
      <c r="K210" s="2"/>
      <c r="L210" s="4"/>
      <c r="M210" s="2"/>
      <c r="N210" s="4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>
      <c r="A211" s="2"/>
      <c r="B211" s="2"/>
      <c r="C211" s="2"/>
      <c r="D211" s="2"/>
      <c r="E211" s="3"/>
      <c r="F211" s="3"/>
      <c r="G211" s="3"/>
      <c r="H211" s="4"/>
      <c r="I211" s="4"/>
      <c r="J211" s="2"/>
      <c r="K211" s="2"/>
      <c r="L211" s="4"/>
      <c r="M211" s="2"/>
      <c r="N211" s="4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>
      <c r="A212" s="2"/>
      <c r="B212" s="2"/>
      <c r="C212" s="2"/>
      <c r="D212" s="2"/>
      <c r="E212" s="3"/>
      <c r="F212" s="3"/>
      <c r="G212" s="3"/>
      <c r="H212" s="4"/>
      <c r="I212" s="4"/>
      <c r="J212" s="2"/>
      <c r="K212" s="2"/>
      <c r="L212" s="4"/>
      <c r="M212" s="2"/>
      <c r="N212" s="4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>
      <c r="A213" s="2"/>
      <c r="B213" s="2"/>
      <c r="C213" s="2"/>
      <c r="D213" s="2"/>
      <c r="E213" s="3"/>
      <c r="F213" s="3"/>
      <c r="G213" s="3"/>
      <c r="H213" s="4"/>
      <c r="I213" s="4"/>
      <c r="J213" s="2"/>
      <c r="K213" s="2"/>
      <c r="L213" s="4"/>
      <c r="M213" s="2"/>
      <c r="N213" s="4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>
      <c r="A214" s="2"/>
      <c r="B214" s="2"/>
      <c r="C214" s="2"/>
      <c r="D214" s="2"/>
      <c r="E214" s="3"/>
      <c r="F214" s="3"/>
      <c r="G214" s="3"/>
      <c r="H214" s="4"/>
      <c r="I214" s="4"/>
      <c r="J214" s="2"/>
      <c r="K214" s="2"/>
      <c r="L214" s="4"/>
      <c r="M214" s="2"/>
      <c r="N214" s="4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>
      <c r="A215" s="2"/>
      <c r="B215" s="2"/>
      <c r="C215" s="2"/>
      <c r="D215" s="2"/>
      <c r="E215" s="3"/>
      <c r="F215" s="3"/>
      <c r="G215" s="3"/>
      <c r="H215" s="4"/>
      <c r="I215" s="4"/>
      <c r="J215" s="2"/>
      <c r="K215" s="2"/>
      <c r="L215" s="4"/>
      <c r="M215" s="2"/>
      <c r="N215" s="4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>
      <c r="A216" s="2"/>
      <c r="B216" s="2"/>
      <c r="C216" s="2"/>
      <c r="D216" s="2"/>
      <c r="E216" s="3"/>
      <c r="F216" s="3"/>
      <c r="G216" s="3"/>
      <c r="H216" s="4"/>
      <c r="I216" s="4"/>
      <c r="J216" s="2"/>
      <c r="K216" s="2"/>
      <c r="L216" s="4"/>
      <c r="M216" s="2"/>
      <c r="N216" s="4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>
      <c r="A217" s="2"/>
      <c r="B217" s="2"/>
      <c r="C217" s="2"/>
      <c r="D217" s="2"/>
      <c r="E217" s="3"/>
      <c r="F217" s="3"/>
      <c r="G217" s="3"/>
      <c r="H217" s="4"/>
      <c r="I217" s="4"/>
      <c r="J217" s="2"/>
      <c r="K217" s="2"/>
      <c r="L217" s="4"/>
      <c r="M217" s="2"/>
      <c r="N217" s="4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>
      <c r="A218" s="2"/>
      <c r="B218" s="2"/>
      <c r="C218" s="2"/>
      <c r="D218" s="2"/>
      <c r="E218" s="3"/>
      <c r="F218" s="3"/>
      <c r="G218" s="3"/>
      <c r="H218" s="4"/>
      <c r="I218" s="4"/>
      <c r="J218" s="2"/>
      <c r="K218" s="2"/>
      <c r="L218" s="4"/>
      <c r="M218" s="2"/>
      <c r="N218" s="4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>
      <c r="A219" s="2"/>
      <c r="B219" s="2"/>
      <c r="C219" s="2"/>
      <c r="D219" s="2"/>
      <c r="E219" s="3"/>
      <c r="F219" s="3"/>
      <c r="G219" s="3"/>
      <c r="H219" s="4"/>
      <c r="I219" s="4"/>
      <c r="J219" s="2"/>
      <c r="K219" s="2"/>
      <c r="L219" s="4"/>
      <c r="M219" s="2"/>
      <c r="N219" s="4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>
      <c r="A220" s="2"/>
      <c r="B220" s="2"/>
      <c r="C220" s="2"/>
      <c r="D220" s="2"/>
      <c r="E220" s="3"/>
      <c r="F220" s="3"/>
      <c r="G220" s="3"/>
      <c r="H220" s="4"/>
      <c r="I220" s="4"/>
      <c r="J220" s="2"/>
      <c r="K220" s="2"/>
      <c r="L220" s="4"/>
      <c r="M220" s="2"/>
      <c r="N220" s="4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>
      <c r="A221" s="2"/>
      <c r="B221" s="2"/>
      <c r="C221" s="2"/>
      <c r="D221" s="2"/>
      <c r="E221" s="3"/>
      <c r="F221" s="3"/>
      <c r="G221" s="3"/>
      <c r="H221" s="4"/>
      <c r="I221" s="4"/>
      <c r="J221" s="2"/>
      <c r="K221" s="2"/>
      <c r="L221" s="4"/>
      <c r="M221" s="2"/>
      <c r="N221" s="4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>
      <c r="A222" s="2"/>
      <c r="B222" s="2"/>
      <c r="C222" s="2"/>
      <c r="D222" s="2"/>
      <c r="E222" s="3"/>
      <c r="F222" s="3"/>
      <c r="G222" s="3"/>
      <c r="H222" s="4"/>
      <c r="I222" s="4"/>
      <c r="J222" s="2"/>
      <c r="K222" s="2"/>
      <c r="L222" s="4"/>
      <c r="M222" s="2"/>
      <c r="N222" s="4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>
      <c r="A223" s="2"/>
      <c r="B223" s="2"/>
      <c r="C223" s="2"/>
      <c r="D223" s="2"/>
      <c r="E223" s="3"/>
      <c r="F223" s="3"/>
      <c r="G223" s="3"/>
      <c r="H223" s="4"/>
      <c r="I223" s="4"/>
      <c r="J223" s="2"/>
      <c r="K223" s="2"/>
      <c r="L223" s="4"/>
      <c r="M223" s="2"/>
      <c r="N223" s="4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>
      <c r="A224" s="2"/>
      <c r="B224" s="2"/>
      <c r="C224" s="2"/>
      <c r="D224" s="2"/>
      <c r="E224" s="3"/>
      <c r="F224" s="3"/>
      <c r="G224" s="3"/>
      <c r="H224" s="4"/>
      <c r="I224" s="4"/>
      <c r="J224" s="2"/>
      <c r="K224" s="2"/>
      <c r="L224" s="4"/>
      <c r="M224" s="2"/>
      <c r="N224" s="4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>
      <c r="A225" s="2"/>
      <c r="B225" s="2"/>
      <c r="C225" s="2"/>
      <c r="D225" s="2"/>
      <c r="E225" s="3"/>
      <c r="F225" s="3"/>
      <c r="G225" s="3"/>
      <c r="H225" s="4"/>
      <c r="I225" s="4"/>
      <c r="J225" s="2"/>
      <c r="K225" s="2"/>
      <c r="L225" s="4"/>
      <c r="M225" s="2"/>
      <c r="N225" s="4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>
      <c r="A226" s="2"/>
      <c r="B226" s="2"/>
      <c r="C226" s="2"/>
      <c r="D226" s="2"/>
      <c r="E226" s="3"/>
      <c r="F226" s="3"/>
      <c r="G226" s="3"/>
      <c r="H226" s="4"/>
      <c r="I226" s="4"/>
      <c r="J226" s="2"/>
      <c r="K226" s="2"/>
      <c r="L226" s="4"/>
      <c r="M226" s="2"/>
      <c r="N226" s="4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>
      <c r="A227" s="2"/>
      <c r="B227" s="2"/>
      <c r="C227" s="2"/>
      <c r="D227" s="2"/>
      <c r="E227" s="3"/>
      <c r="F227" s="3"/>
      <c r="G227" s="3"/>
      <c r="H227" s="4"/>
      <c r="I227" s="4"/>
      <c r="J227" s="2"/>
      <c r="K227" s="2"/>
      <c r="L227" s="4"/>
      <c r="M227" s="2"/>
      <c r="N227" s="4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>
      <c r="A228" s="2"/>
      <c r="B228" s="2"/>
      <c r="C228" s="2"/>
      <c r="D228" s="2"/>
      <c r="E228" s="3"/>
      <c r="F228" s="3"/>
      <c r="G228" s="3"/>
      <c r="H228" s="4"/>
      <c r="I228" s="4"/>
      <c r="J228" s="2"/>
      <c r="K228" s="2"/>
      <c r="L228" s="4"/>
      <c r="M228" s="2"/>
      <c r="N228" s="4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>
      <c r="A229" s="2"/>
      <c r="B229" s="2"/>
      <c r="C229" s="2"/>
      <c r="D229" s="2"/>
      <c r="E229" s="3"/>
      <c r="F229" s="3"/>
      <c r="G229" s="3"/>
      <c r="H229" s="4"/>
      <c r="I229" s="4"/>
      <c r="J229" s="2"/>
      <c r="K229" s="2"/>
      <c r="L229" s="4"/>
      <c r="M229" s="2"/>
      <c r="N229" s="4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>
      <c r="A230" s="2"/>
      <c r="B230" s="2"/>
      <c r="C230" s="2"/>
      <c r="D230" s="2"/>
      <c r="E230" s="3"/>
      <c r="F230" s="3"/>
      <c r="G230" s="3"/>
      <c r="H230" s="4"/>
      <c r="I230" s="4"/>
      <c r="J230" s="2"/>
      <c r="K230" s="2"/>
      <c r="L230" s="4"/>
      <c r="M230" s="2"/>
      <c r="N230" s="4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>
      <c r="A231" s="2"/>
      <c r="B231" s="2"/>
      <c r="C231" s="2"/>
      <c r="D231" s="2"/>
      <c r="E231" s="3"/>
      <c r="F231" s="3"/>
      <c r="G231" s="3"/>
      <c r="H231" s="4"/>
      <c r="I231" s="4"/>
      <c r="J231" s="2"/>
      <c r="K231" s="2"/>
      <c r="L231" s="4"/>
      <c r="M231" s="2"/>
      <c r="N231" s="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>
      <c r="A232" s="2"/>
      <c r="B232" s="2"/>
      <c r="C232" s="2"/>
      <c r="D232" s="2"/>
      <c r="E232" s="3"/>
      <c r="F232" s="3"/>
      <c r="G232" s="3"/>
      <c r="H232" s="4"/>
      <c r="I232" s="4"/>
      <c r="J232" s="2"/>
      <c r="K232" s="2"/>
      <c r="L232" s="4"/>
      <c r="M232" s="2"/>
      <c r="N232" s="4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>
      <c r="A233" s="2"/>
      <c r="B233" s="2"/>
      <c r="C233" s="2"/>
      <c r="D233" s="2"/>
      <c r="E233" s="3"/>
      <c r="F233" s="3"/>
      <c r="G233" s="3"/>
      <c r="H233" s="4"/>
      <c r="I233" s="4"/>
      <c r="J233" s="2"/>
      <c r="K233" s="2"/>
      <c r="L233" s="4"/>
      <c r="M233" s="2"/>
      <c r="N233" s="4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>
      <c r="A234" s="2"/>
      <c r="B234" s="2"/>
      <c r="C234" s="2"/>
      <c r="D234" s="2"/>
      <c r="E234" s="3"/>
      <c r="F234" s="3"/>
      <c r="G234" s="3"/>
      <c r="H234" s="4"/>
      <c r="I234" s="4"/>
      <c r="J234" s="2"/>
      <c r="K234" s="2"/>
      <c r="L234" s="4"/>
      <c r="M234" s="2"/>
      <c r="N234" s="4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>
      <c r="A235" s="2"/>
      <c r="B235" s="2"/>
      <c r="C235" s="2"/>
      <c r="D235" s="2"/>
      <c r="E235" s="3"/>
      <c r="F235" s="3"/>
      <c r="G235" s="3"/>
      <c r="H235" s="4"/>
      <c r="I235" s="4"/>
      <c r="J235" s="2"/>
      <c r="K235" s="2"/>
      <c r="L235" s="4"/>
      <c r="M235" s="2"/>
      <c r="N235" s="4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>
      <c r="A236" s="2"/>
      <c r="B236" s="2"/>
      <c r="C236" s="2"/>
      <c r="D236" s="2"/>
      <c r="E236" s="3"/>
      <c r="F236" s="3"/>
      <c r="G236" s="3"/>
      <c r="H236" s="4"/>
      <c r="I236" s="4"/>
      <c r="J236" s="2"/>
      <c r="K236" s="2"/>
      <c r="L236" s="4"/>
      <c r="M236" s="2"/>
      <c r="N236" s="4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>
      <c r="A237" s="2"/>
      <c r="B237" s="2"/>
      <c r="C237" s="2"/>
      <c r="D237" s="2"/>
      <c r="E237" s="3"/>
      <c r="F237" s="3"/>
      <c r="G237" s="3"/>
      <c r="H237" s="4"/>
      <c r="I237" s="4"/>
      <c r="J237" s="2"/>
      <c r="K237" s="2"/>
      <c r="L237" s="4"/>
      <c r="M237" s="2"/>
      <c r="N237" s="4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>
      <c r="A238" s="2"/>
      <c r="B238" s="2"/>
      <c r="C238" s="2"/>
      <c r="D238" s="2"/>
      <c r="E238" s="3"/>
      <c r="F238" s="3"/>
      <c r="G238" s="3"/>
      <c r="H238" s="4"/>
      <c r="I238" s="4"/>
      <c r="J238" s="2"/>
      <c r="K238" s="2"/>
      <c r="L238" s="4"/>
      <c r="M238" s="2"/>
      <c r="N238" s="4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>
      <c r="A239" s="2"/>
      <c r="B239" s="2"/>
      <c r="C239" s="2"/>
      <c r="D239" s="2"/>
      <c r="E239" s="3"/>
      <c r="F239" s="3"/>
      <c r="G239" s="3"/>
      <c r="H239" s="4"/>
      <c r="I239" s="4"/>
      <c r="J239" s="2"/>
      <c r="K239" s="2"/>
      <c r="L239" s="4"/>
      <c r="M239" s="2"/>
      <c r="N239" s="4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>
      <c r="A240" s="2"/>
      <c r="B240" s="2"/>
      <c r="C240" s="2"/>
      <c r="D240" s="2"/>
      <c r="E240" s="3"/>
      <c r="F240" s="3"/>
      <c r="G240" s="3"/>
      <c r="H240" s="4"/>
      <c r="I240" s="4"/>
      <c r="J240" s="2"/>
      <c r="K240" s="2"/>
      <c r="L240" s="4"/>
      <c r="M240" s="2"/>
      <c r="N240" s="4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>
      <c r="A241" s="2"/>
      <c r="B241" s="2"/>
      <c r="C241" s="2"/>
      <c r="D241" s="2"/>
      <c r="E241" s="3"/>
      <c r="F241" s="3"/>
      <c r="G241" s="3"/>
      <c r="H241" s="4"/>
      <c r="I241" s="4"/>
      <c r="J241" s="2"/>
      <c r="K241" s="2"/>
      <c r="L241" s="4"/>
      <c r="M241" s="2"/>
      <c r="N241" s="4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>
      <c r="A242" s="2"/>
      <c r="B242" s="2"/>
      <c r="C242" s="2"/>
      <c r="D242" s="2"/>
      <c r="E242" s="3"/>
      <c r="F242" s="3"/>
      <c r="G242" s="3"/>
      <c r="H242" s="4"/>
      <c r="I242" s="4"/>
      <c r="J242" s="2"/>
      <c r="K242" s="2"/>
      <c r="L242" s="4"/>
      <c r="M242" s="2"/>
      <c r="N242" s="4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>
      <c r="A243" s="2"/>
      <c r="B243" s="2"/>
      <c r="C243" s="2"/>
      <c r="D243" s="2"/>
      <c r="E243" s="3"/>
      <c r="F243" s="3"/>
      <c r="G243" s="3"/>
      <c r="H243" s="4"/>
      <c r="I243" s="4"/>
      <c r="J243" s="2"/>
      <c r="K243" s="2"/>
      <c r="L243" s="4"/>
      <c r="M243" s="2"/>
      <c r="N243" s="4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>
      <c r="A244" s="2"/>
      <c r="B244" s="2"/>
      <c r="C244" s="2"/>
      <c r="D244" s="2"/>
      <c r="E244" s="3"/>
      <c r="F244" s="3"/>
      <c r="G244" s="3"/>
      <c r="H244" s="4"/>
      <c r="I244" s="4"/>
      <c r="J244" s="2"/>
      <c r="K244" s="2"/>
      <c r="L244" s="4"/>
      <c r="M244" s="2"/>
      <c r="N244" s="4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>
      <c r="A245" s="2"/>
      <c r="B245" s="2"/>
      <c r="C245" s="2"/>
      <c r="D245" s="2"/>
      <c r="E245" s="3"/>
      <c r="F245" s="3"/>
      <c r="G245" s="3"/>
      <c r="H245" s="4"/>
      <c r="I245" s="4"/>
      <c r="J245" s="2"/>
      <c r="K245" s="2"/>
      <c r="L245" s="4"/>
      <c r="M245" s="2"/>
      <c r="N245" s="4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>
      <c r="A246" s="2"/>
      <c r="B246" s="2"/>
      <c r="C246" s="2"/>
      <c r="D246" s="2"/>
      <c r="E246" s="3"/>
      <c r="F246" s="3"/>
      <c r="G246" s="3"/>
      <c r="H246" s="4"/>
      <c r="I246" s="4"/>
      <c r="J246" s="2"/>
      <c r="K246" s="2"/>
      <c r="L246" s="4"/>
      <c r="M246" s="2"/>
      <c r="N246" s="4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>
      <c r="A247" s="2"/>
      <c r="B247" s="2"/>
      <c r="C247" s="2"/>
      <c r="D247" s="2"/>
      <c r="E247" s="3"/>
      <c r="F247" s="3"/>
      <c r="G247" s="3"/>
      <c r="H247" s="4"/>
      <c r="I247" s="4"/>
      <c r="J247" s="2"/>
      <c r="K247" s="2"/>
      <c r="L247" s="4"/>
      <c r="M247" s="2"/>
      <c r="N247" s="4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>
      <c r="A248" s="2"/>
      <c r="B248" s="2"/>
      <c r="C248" s="2"/>
      <c r="D248" s="2"/>
      <c r="E248" s="3"/>
      <c r="F248" s="3"/>
      <c r="G248" s="3"/>
      <c r="H248" s="4"/>
      <c r="I248" s="4"/>
      <c r="J248" s="2"/>
      <c r="K248" s="2"/>
      <c r="L248" s="4"/>
      <c r="M248" s="2"/>
      <c r="N248" s="4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>
      <c r="A249" s="2"/>
      <c r="B249" s="2"/>
      <c r="C249" s="2"/>
      <c r="D249" s="2"/>
      <c r="E249" s="3"/>
      <c r="F249" s="3"/>
      <c r="G249" s="3"/>
      <c r="H249" s="4"/>
      <c r="I249" s="4"/>
      <c r="J249" s="2"/>
      <c r="K249" s="2"/>
      <c r="L249" s="4"/>
      <c r="M249" s="2"/>
      <c r="N249" s="4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>
      <c r="A250" s="2"/>
      <c r="B250" s="2"/>
      <c r="C250" s="2"/>
      <c r="D250" s="2"/>
      <c r="E250" s="3"/>
      <c r="F250" s="3"/>
      <c r="G250" s="3"/>
      <c r="H250" s="4"/>
      <c r="I250" s="4"/>
      <c r="J250" s="2"/>
      <c r="K250" s="2"/>
      <c r="L250" s="4"/>
      <c r="M250" s="2"/>
      <c r="N250" s="4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>
      <c r="A251" s="2"/>
      <c r="B251" s="2"/>
      <c r="C251" s="2"/>
      <c r="D251" s="2"/>
      <c r="E251" s="3"/>
      <c r="F251" s="3"/>
      <c r="G251" s="3"/>
      <c r="H251" s="4"/>
      <c r="I251" s="4"/>
      <c r="J251" s="2"/>
      <c r="K251" s="2"/>
      <c r="L251" s="4"/>
      <c r="M251" s="2"/>
      <c r="N251" s="4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>
      <c r="A252" s="2"/>
      <c r="B252" s="2"/>
      <c r="C252" s="2"/>
      <c r="D252" s="2"/>
      <c r="E252" s="3"/>
      <c r="F252" s="3"/>
      <c r="G252" s="3"/>
      <c r="H252" s="4"/>
      <c r="I252" s="4"/>
      <c r="J252" s="2"/>
      <c r="K252" s="2"/>
      <c r="L252" s="4"/>
      <c r="M252" s="2"/>
      <c r="N252" s="4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>
      <c r="A253" s="2"/>
      <c r="B253" s="2"/>
      <c r="C253" s="2"/>
      <c r="D253" s="2"/>
      <c r="E253" s="3"/>
      <c r="F253" s="3"/>
      <c r="G253" s="3"/>
      <c r="H253" s="4"/>
      <c r="I253" s="4"/>
      <c r="J253" s="2"/>
      <c r="K253" s="2"/>
      <c r="L253" s="4"/>
      <c r="M253" s="2"/>
      <c r="N253" s="4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>
      <c r="A254" s="2"/>
      <c r="B254" s="2"/>
      <c r="C254" s="2"/>
      <c r="D254" s="2"/>
      <c r="E254" s="3"/>
      <c r="F254" s="3"/>
      <c r="G254" s="3"/>
      <c r="H254" s="4"/>
      <c r="I254" s="4"/>
      <c r="J254" s="2"/>
      <c r="K254" s="2"/>
      <c r="L254" s="4"/>
      <c r="M254" s="2"/>
      <c r="N254" s="4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>
      <c r="A255" s="2"/>
      <c r="B255" s="2"/>
      <c r="C255" s="2"/>
      <c r="D255" s="2"/>
      <c r="E255" s="3"/>
      <c r="F255" s="3"/>
      <c r="G255" s="3"/>
      <c r="H255" s="4"/>
      <c r="I255" s="4"/>
      <c r="J255" s="2"/>
      <c r="K255" s="2"/>
      <c r="L255" s="4"/>
      <c r="M255" s="2"/>
      <c r="N255" s="4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>
      <c r="A256" s="2"/>
      <c r="B256" s="2"/>
      <c r="C256" s="2"/>
      <c r="D256" s="2"/>
      <c r="E256" s="3"/>
      <c r="F256" s="3"/>
      <c r="G256" s="3"/>
      <c r="H256" s="4"/>
      <c r="I256" s="4"/>
      <c r="J256" s="2"/>
      <c r="K256" s="2"/>
      <c r="L256" s="4"/>
      <c r="M256" s="2"/>
      <c r="N256" s="4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>
      <c r="A257" s="2"/>
      <c r="B257" s="2"/>
      <c r="C257" s="2"/>
      <c r="D257" s="2"/>
      <c r="E257" s="3"/>
      <c r="F257" s="3"/>
      <c r="G257" s="3"/>
      <c r="H257" s="4"/>
      <c r="I257" s="4"/>
      <c r="J257" s="2"/>
      <c r="K257" s="2"/>
      <c r="L257" s="4"/>
      <c r="M257" s="2"/>
      <c r="N257" s="4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>
      <c r="A258" s="2"/>
      <c r="B258" s="2"/>
      <c r="C258" s="2"/>
      <c r="D258" s="2"/>
      <c r="E258" s="3"/>
      <c r="F258" s="3"/>
      <c r="G258" s="3"/>
      <c r="H258" s="4"/>
      <c r="I258" s="4"/>
      <c r="J258" s="2"/>
      <c r="K258" s="2"/>
      <c r="L258" s="4"/>
      <c r="M258" s="2"/>
      <c r="N258" s="4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>
      <c r="A259" s="2"/>
      <c r="B259" s="2"/>
      <c r="C259" s="2"/>
      <c r="D259" s="2"/>
      <c r="E259" s="3"/>
      <c r="F259" s="3"/>
      <c r="G259" s="3"/>
      <c r="H259" s="4"/>
      <c r="I259" s="4"/>
      <c r="J259" s="2"/>
      <c r="K259" s="2"/>
      <c r="L259" s="4"/>
      <c r="M259" s="2"/>
      <c r="N259" s="4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>
      <c r="A260" s="2"/>
      <c r="B260" s="2"/>
      <c r="C260" s="2"/>
      <c r="D260" s="2"/>
      <c r="E260" s="3"/>
      <c r="F260" s="3"/>
      <c r="G260" s="3"/>
      <c r="H260" s="4"/>
      <c r="I260" s="4"/>
      <c r="J260" s="2"/>
      <c r="K260" s="2"/>
      <c r="L260" s="4"/>
      <c r="M260" s="2"/>
      <c r="N260" s="4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>
      <c r="A261" s="2"/>
      <c r="B261" s="2"/>
      <c r="C261" s="2"/>
      <c r="D261" s="2"/>
      <c r="E261" s="3"/>
      <c r="F261" s="3"/>
      <c r="G261" s="3"/>
      <c r="H261" s="4"/>
      <c r="I261" s="4"/>
      <c r="J261" s="2"/>
      <c r="K261" s="2"/>
      <c r="L261" s="4"/>
      <c r="M261" s="2"/>
      <c r="N261" s="4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>
      <c r="A262" s="2"/>
      <c r="B262" s="2"/>
      <c r="C262" s="2"/>
      <c r="D262" s="2"/>
      <c r="E262" s="3"/>
      <c r="F262" s="3"/>
      <c r="G262" s="3"/>
      <c r="H262" s="4"/>
      <c r="I262" s="4"/>
      <c r="J262" s="2"/>
      <c r="K262" s="2"/>
      <c r="L262" s="4"/>
      <c r="M262" s="2"/>
      <c r="N262" s="4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>
      <c r="A263" s="2"/>
      <c r="B263" s="2"/>
      <c r="C263" s="2"/>
      <c r="D263" s="2"/>
      <c r="E263" s="3"/>
      <c r="F263" s="3"/>
      <c r="G263" s="3"/>
      <c r="H263" s="4"/>
      <c r="I263" s="4"/>
      <c r="J263" s="2"/>
      <c r="K263" s="2"/>
      <c r="L263" s="4"/>
      <c r="M263" s="2"/>
      <c r="N263" s="4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>
      <c r="A264" s="2"/>
      <c r="B264" s="2"/>
      <c r="C264" s="2"/>
      <c r="D264" s="2"/>
      <c r="E264" s="3"/>
      <c r="F264" s="3"/>
      <c r="G264" s="3"/>
      <c r="H264" s="4"/>
      <c r="I264" s="4"/>
      <c r="J264" s="2"/>
      <c r="K264" s="2"/>
      <c r="L264" s="4"/>
      <c r="M264" s="2"/>
      <c r="N264" s="4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>
      <c r="A265" s="2"/>
      <c r="B265" s="2"/>
      <c r="C265" s="2"/>
      <c r="D265" s="2"/>
      <c r="E265" s="3"/>
      <c r="F265" s="3"/>
      <c r="G265" s="3"/>
      <c r="H265" s="4"/>
      <c r="I265" s="4"/>
      <c r="J265" s="2"/>
      <c r="K265" s="2"/>
      <c r="L265" s="4"/>
      <c r="M265" s="2"/>
      <c r="N265" s="4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>
      <c r="A266" s="2"/>
      <c r="B266" s="2"/>
      <c r="C266" s="2"/>
      <c r="D266" s="2"/>
      <c r="E266" s="3"/>
      <c r="F266" s="3"/>
      <c r="G266" s="3"/>
      <c r="H266" s="4"/>
      <c r="I266" s="4"/>
      <c r="J266" s="2"/>
      <c r="K266" s="2"/>
      <c r="L266" s="4"/>
      <c r="M266" s="2"/>
      <c r="N266" s="4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>
      <c r="A267" s="2"/>
      <c r="B267" s="2"/>
      <c r="C267" s="2"/>
      <c r="D267" s="2"/>
      <c r="E267" s="3"/>
      <c r="F267" s="3"/>
      <c r="G267" s="3"/>
      <c r="H267" s="4"/>
      <c r="I267" s="4"/>
      <c r="J267" s="2"/>
      <c r="K267" s="2"/>
      <c r="L267" s="4"/>
      <c r="M267" s="2"/>
      <c r="N267" s="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>
      <c r="A268" s="2"/>
      <c r="B268" s="2"/>
      <c r="C268" s="2"/>
      <c r="D268" s="2"/>
      <c r="E268" s="3"/>
      <c r="F268" s="3"/>
      <c r="G268" s="3"/>
      <c r="H268" s="4"/>
      <c r="I268" s="4"/>
      <c r="J268" s="2"/>
      <c r="K268" s="2"/>
      <c r="L268" s="4"/>
      <c r="M268" s="2"/>
      <c r="N268" s="4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>
      <c r="A269" s="2"/>
      <c r="B269" s="2"/>
      <c r="C269" s="2"/>
      <c r="D269" s="2"/>
      <c r="E269" s="3"/>
      <c r="F269" s="3"/>
      <c r="G269" s="3"/>
      <c r="H269" s="4"/>
      <c r="I269" s="4"/>
      <c r="J269" s="2"/>
      <c r="K269" s="2"/>
      <c r="L269" s="4"/>
      <c r="M269" s="2"/>
      <c r="N269" s="4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>
      <c r="A270" s="2"/>
      <c r="B270" s="2"/>
      <c r="C270" s="2"/>
      <c r="D270" s="2"/>
      <c r="E270" s="3"/>
      <c r="F270" s="3"/>
      <c r="G270" s="3"/>
      <c r="H270" s="4"/>
      <c r="I270" s="4"/>
      <c r="J270" s="2"/>
      <c r="K270" s="2"/>
      <c r="L270" s="4"/>
      <c r="M270" s="2"/>
      <c r="N270" s="4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>
      <c r="A271" s="2"/>
      <c r="B271" s="2"/>
      <c r="C271" s="2"/>
      <c r="D271" s="2"/>
      <c r="E271" s="3"/>
      <c r="F271" s="3"/>
      <c r="G271" s="3"/>
      <c r="H271" s="4"/>
      <c r="I271" s="4"/>
      <c r="J271" s="2"/>
      <c r="K271" s="2"/>
      <c r="L271" s="4"/>
      <c r="M271" s="2"/>
      <c r="N271" s="4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>
      <c r="A272" s="2"/>
      <c r="B272" s="2"/>
      <c r="C272" s="2"/>
      <c r="D272" s="2"/>
      <c r="E272" s="3"/>
      <c r="F272" s="3"/>
      <c r="G272" s="3"/>
      <c r="H272" s="4"/>
      <c r="I272" s="4"/>
      <c r="J272" s="2"/>
      <c r="K272" s="2"/>
      <c r="L272" s="4"/>
      <c r="M272" s="2"/>
      <c r="N272" s="4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>
      <c r="A273" s="2"/>
      <c r="B273" s="2"/>
      <c r="C273" s="2"/>
      <c r="D273" s="2"/>
      <c r="E273" s="3"/>
      <c r="F273" s="3"/>
      <c r="G273" s="3"/>
      <c r="H273" s="4"/>
      <c r="I273" s="4"/>
      <c r="J273" s="2"/>
      <c r="K273" s="2"/>
      <c r="L273" s="4"/>
      <c r="M273" s="2"/>
      <c r="N273" s="4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>
      <c r="A274" s="2"/>
      <c r="B274" s="2"/>
      <c r="C274" s="2"/>
      <c r="D274" s="2"/>
      <c r="E274" s="3"/>
      <c r="F274" s="3"/>
      <c r="G274" s="3"/>
      <c r="H274" s="4"/>
      <c r="I274" s="4"/>
      <c r="J274" s="2"/>
      <c r="K274" s="2"/>
      <c r="L274" s="4"/>
      <c r="M274" s="2"/>
      <c r="N274" s="4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>
      <c r="A275" s="2"/>
      <c r="B275" s="2"/>
      <c r="C275" s="2"/>
      <c r="D275" s="2"/>
      <c r="E275" s="3"/>
      <c r="F275" s="3"/>
      <c r="G275" s="3"/>
      <c r="H275" s="4"/>
      <c r="I275" s="4"/>
      <c r="J275" s="2"/>
      <c r="K275" s="2"/>
      <c r="L275" s="4"/>
      <c r="M275" s="2"/>
      <c r="N275" s="4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>
      <c r="A276" s="2"/>
      <c r="B276" s="2"/>
      <c r="C276" s="2"/>
      <c r="D276" s="2"/>
      <c r="E276" s="3"/>
      <c r="F276" s="3"/>
      <c r="G276" s="3"/>
      <c r="H276" s="4"/>
      <c r="I276" s="4"/>
      <c r="J276" s="2"/>
      <c r="K276" s="2"/>
      <c r="L276" s="4"/>
      <c r="M276" s="2"/>
      <c r="N276" s="4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>
      <c r="A277" s="2"/>
      <c r="B277" s="2"/>
      <c r="C277" s="2"/>
      <c r="D277" s="2"/>
      <c r="E277" s="3"/>
      <c r="F277" s="3"/>
      <c r="G277" s="3"/>
      <c r="H277" s="4"/>
      <c r="I277" s="4"/>
      <c r="J277" s="2"/>
      <c r="K277" s="2"/>
      <c r="L277" s="4"/>
      <c r="M277" s="2"/>
      <c r="N277" s="4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>
      <c r="A278" s="2"/>
      <c r="B278" s="2"/>
      <c r="C278" s="2"/>
      <c r="D278" s="2"/>
      <c r="E278" s="3"/>
      <c r="F278" s="3"/>
      <c r="G278" s="3"/>
      <c r="H278" s="4"/>
      <c r="I278" s="4"/>
      <c r="J278" s="2"/>
      <c r="K278" s="2"/>
      <c r="L278" s="4"/>
      <c r="M278" s="2"/>
      <c r="N278" s="4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>
      <c r="A279" s="2"/>
      <c r="B279" s="2"/>
      <c r="C279" s="2"/>
      <c r="D279" s="2"/>
      <c r="E279" s="3"/>
      <c r="F279" s="3"/>
      <c r="G279" s="3"/>
      <c r="H279" s="4"/>
      <c r="I279" s="4"/>
      <c r="J279" s="2"/>
      <c r="K279" s="2"/>
      <c r="L279" s="4"/>
      <c r="M279" s="2"/>
      <c r="N279" s="4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>
      <c r="A280" s="2"/>
      <c r="B280" s="2"/>
      <c r="C280" s="2"/>
      <c r="D280" s="2"/>
      <c r="E280" s="3"/>
      <c r="F280" s="3"/>
      <c r="G280" s="3"/>
      <c r="H280" s="4"/>
      <c r="I280" s="4"/>
      <c r="J280" s="2"/>
      <c r="K280" s="2"/>
      <c r="L280" s="4"/>
      <c r="M280" s="2"/>
      <c r="N280" s="4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>
      <c r="A281" s="2"/>
      <c r="B281" s="2"/>
      <c r="C281" s="2"/>
      <c r="D281" s="2"/>
      <c r="E281" s="3"/>
      <c r="F281" s="3"/>
      <c r="G281" s="3"/>
      <c r="H281" s="4"/>
      <c r="I281" s="4"/>
      <c r="J281" s="2"/>
      <c r="K281" s="2"/>
      <c r="L281" s="4"/>
      <c r="M281" s="2"/>
      <c r="N281" s="4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>
      <c r="A282" s="2"/>
      <c r="B282" s="2"/>
      <c r="C282" s="2"/>
      <c r="D282" s="2"/>
      <c r="E282" s="3"/>
      <c r="F282" s="3"/>
      <c r="G282" s="3"/>
      <c r="H282" s="4"/>
      <c r="I282" s="4"/>
      <c r="J282" s="2"/>
      <c r="K282" s="2"/>
      <c r="L282" s="4"/>
      <c r="M282" s="2"/>
      <c r="N282" s="4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>
      <c r="A283" s="2"/>
      <c r="B283" s="2"/>
      <c r="C283" s="2"/>
      <c r="D283" s="2"/>
      <c r="E283" s="3"/>
      <c r="F283" s="3"/>
      <c r="G283" s="3"/>
      <c r="H283" s="4"/>
      <c r="I283" s="4"/>
      <c r="J283" s="2"/>
      <c r="K283" s="2"/>
      <c r="L283" s="4"/>
      <c r="M283" s="2"/>
      <c r="N283" s="4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>
      <c r="A284" s="2"/>
      <c r="B284" s="2"/>
      <c r="C284" s="2"/>
      <c r="D284" s="2"/>
      <c r="E284" s="3"/>
      <c r="F284" s="3"/>
      <c r="G284" s="3"/>
      <c r="H284" s="4"/>
      <c r="I284" s="4"/>
      <c r="J284" s="2"/>
      <c r="K284" s="2"/>
      <c r="L284" s="4"/>
      <c r="M284" s="2"/>
      <c r="N284" s="4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>
      <c r="A285" s="2"/>
      <c r="B285" s="2"/>
      <c r="C285" s="2"/>
      <c r="D285" s="2"/>
      <c r="E285" s="3"/>
      <c r="F285" s="3"/>
      <c r="G285" s="3"/>
      <c r="H285" s="4"/>
      <c r="I285" s="4"/>
      <c r="J285" s="2"/>
      <c r="K285" s="2"/>
      <c r="L285" s="4"/>
      <c r="M285" s="2"/>
      <c r="N285" s="4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>
      <c r="A286" s="2"/>
      <c r="B286" s="2"/>
      <c r="C286" s="2"/>
      <c r="D286" s="2"/>
      <c r="E286" s="3"/>
      <c r="F286" s="3"/>
      <c r="G286" s="3"/>
      <c r="H286" s="4"/>
      <c r="I286" s="4"/>
      <c r="J286" s="2"/>
      <c r="K286" s="2"/>
      <c r="L286" s="4"/>
      <c r="M286" s="2"/>
      <c r="N286" s="4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>
      <c r="A287" s="2"/>
      <c r="B287" s="2"/>
      <c r="C287" s="2"/>
      <c r="D287" s="2"/>
      <c r="E287" s="3"/>
      <c r="F287" s="3"/>
      <c r="G287" s="3"/>
      <c r="H287" s="4"/>
      <c r="I287" s="4"/>
      <c r="J287" s="2"/>
      <c r="K287" s="2"/>
      <c r="L287" s="4"/>
      <c r="M287" s="2"/>
      <c r="N287" s="4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>
      <c r="A288" s="2"/>
      <c r="B288" s="2"/>
      <c r="C288" s="2"/>
      <c r="D288" s="2"/>
      <c r="E288" s="3"/>
      <c r="F288" s="3"/>
      <c r="G288" s="3"/>
      <c r="H288" s="4"/>
      <c r="I288" s="4"/>
      <c r="J288" s="2"/>
      <c r="K288" s="2"/>
      <c r="L288" s="4"/>
      <c r="M288" s="2"/>
      <c r="N288" s="4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5.75" customHeight="1">
      <c r="A289" s="2"/>
      <c r="B289" s="2"/>
      <c r="C289" s="2"/>
      <c r="D289" s="2"/>
      <c r="E289" s="3"/>
      <c r="F289" s="3"/>
      <c r="G289" s="3"/>
      <c r="H289" s="4"/>
      <c r="I289" s="4"/>
      <c r="J289" s="2"/>
      <c r="K289" s="2"/>
      <c r="L289" s="4"/>
      <c r="M289" s="2"/>
      <c r="N289" s="4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5.75" customHeight="1">
      <c r="A290" s="2"/>
      <c r="B290" s="2"/>
      <c r="C290" s="2"/>
      <c r="D290" s="2"/>
      <c r="E290" s="3"/>
      <c r="F290" s="3"/>
      <c r="G290" s="3"/>
      <c r="H290" s="4"/>
      <c r="I290" s="4"/>
      <c r="J290" s="2"/>
      <c r="K290" s="2"/>
      <c r="L290" s="4"/>
      <c r="M290" s="2"/>
      <c r="N290" s="4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5.75" customHeight="1">
      <c r="A291" s="2"/>
      <c r="B291" s="2"/>
      <c r="C291" s="2"/>
      <c r="D291" s="2"/>
      <c r="E291" s="3"/>
      <c r="F291" s="3"/>
      <c r="G291" s="3"/>
      <c r="H291" s="4"/>
      <c r="I291" s="4"/>
      <c r="J291" s="2"/>
      <c r="K291" s="2"/>
      <c r="L291" s="4"/>
      <c r="M291" s="2"/>
      <c r="N291" s="4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5.75" customHeight="1">
      <c r="A292" s="2"/>
      <c r="B292" s="2"/>
      <c r="C292" s="2"/>
      <c r="D292" s="2"/>
      <c r="E292" s="3"/>
      <c r="F292" s="3"/>
      <c r="G292" s="3"/>
      <c r="H292" s="4"/>
      <c r="I292" s="4"/>
      <c r="J292" s="2"/>
      <c r="K292" s="2"/>
      <c r="L292" s="4"/>
      <c r="M292" s="2"/>
      <c r="N292" s="4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5.75" customHeight="1">
      <c r="A293" s="2"/>
      <c r="B293" s="2"/>
      <c r="C293" s="2"/>
      <c r="D293" s="2"/>
      <c r="E293" s="3"/>
      <c r="F293" s="3"/>
      <c r="G293" s="3"/>
      <c r="H293" s="4"/>
      <c r="I293" s="4"/>
      <c r="J293" s="2"/>
      <c r="K293" s="2"/>
      <c r="L293" s="4"/>
      <c r="M293" s="2"/>
      <c r="N293" s="4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5.75" customHeight="1">
      <c r="A294" s="2"/>
      <c r="B294" s="2"/>
      <c r="C294" s="2"/>
      <c r="D294" s="2"/>
      <c r="E294" s="3"/>
      <c r="F294" s="3"/>
      <c r="G294" s="3"/>
      <c r="H294" s="4"/>
      <c r="I294" s="4"/>
      <c r="J294" s="2"/>
      <c r="K294" s="2"/>
      <c r="L294" s="4"/>
      <c r="M294" s="2"/>
      <c r="N294" s="4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5.75" customHeight="1">
      <c r="A295" s="2"/>
      <c r="B295" s="2"/>
      <c r="C295" s="2"/>
      <c r="D295" s="2"/>
      <c r="E295" s="3"/>
      <c r="F295" s="3"/>
      <c r="G295" s="3"/>
      <c r="H295" s="4"/>
      <c r="I295" s="4"/>
      <c r="J295" s="2"/>
      <c r="K295" s="2"/>
      <c r="L295" s="4"/>
      <c r="M295" s="2"/>
      <c r="N295" s="4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5.75" customHeight="1">
      <c r="A296" s="2"/>
      <c r="B296" s="2"/>
      <c r="C296" s="2"/>
      <c r="D296" s="2"/>
      <c r="E296" s="3"/>
      <c r="F296" s="3"/>
      <c r="G296" s="3"/>
      <c r="H296" s="4"/>
      <c r="I296" s="4"/>
      <c r="J296" s="2"/>
      <c r="K296" s="2"/>
      <c r="L296" s="4"/>
      <c r="M296" s="2"/>
      <c r="N296" s="4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5.75" customHeight="1">
      <c r="A297" s="2"/>
      <c r="B297" s="2"/>
      <c r="C297" s="2"/>
      <c r="D297" s="2"/>
      <c r="E297" s="3"/>
      <c r="F297" s="3"/>
      <c r="G297" s="3"/>
      <c r="H297" s="4"/>
      <c r="I297" s="4"/>
      <c r="J297" s="2"/>
      <c r="K297" s="2"/>
      <c r="L297" s="4"/>
      <c r="M297" s="2"/>
      <c r="N297" s="4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5.75" customHeight="1">
      <c r="A298" s="2"/>
      <c r="B298" s="2"/>
      <c r="C298" s="2"/>
      <c r="D298" s="2"/>
      <c r="E298" s="3"/>
      <c r="F298" s="3"/>
      <c r="G298" s="3"/>
      <c r="H298" s="4"/>
      <c r="I298" s="4"/>
      <c r="J298" s="2"/>
      <c r="K298" s="2"/>
      <c r="L298" s="4"/>
      <c r="M298" s="2"/>
      <c r="N298" s="4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5.75" customHeight="1">
      <c r="A299" s="2"/>
      <c r="B299" s="2"/>
      <c r="C299" s="2"/>
      <c r="D299" s="2"/>
      <c r="E299" s="3"/>
      <c r="F299" s="3"/>
      <c r="G299" s="3"/>
      <c r="H299" s="4"/>
      <c r="I299" s="4"/>
      <c r="J299" s="2"/>
      <c r="K299" s="2"/>
      <c r="L299" s="4"/>
      <c r="M299" s="2"/>
      <c r="N299" s="4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5.75" customHeight="1">
      <c r="A300" s="2"/>
      <c r="B300" s="2"/>
      <c r="C300" s="2"/>
      <c r="D300" s="2"/>
      <c r="E300" s="3"/>
      <c r="F300" s="3"/>
      <c r="G300" s="3"/>
      <c r="H300" s="4"/>
      <c r="I300" s="4"/>
      <c r="J300" s="2"/>
      <c r="K300" s="2"/>
      <c r="L300" s="4"/>
      <c r="M300" s="2"/>
      <c r="N300" s="4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5.75" customHeight="1">
      <c r="A301" s="2"/>
      <c r="B301" s="2"/>
      <c r="C301" s="2"/>
      <c r="D301" s="2"/>
      <c r="E301" s="3"/>
      <c r="F301" s="3"/>
      <c r="G301" s="3"/>
      <c r="H301" s="4"/>
      <c r="I301" s="4"/>
      <c r="J301" s="2"/>
      <c r="K301" s="2"/>
      <c r="L301" s="4"/>
      <c r="M301" s="2"/>
      <c r="N301" s="4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5.75" customHeight="1">
      <c r="A302" s="2"/>
      <c r="B302" s="2"/>
      <c r="C302" s="2"/>
      <c r="D302" s="2"/>
      <c r="E302" s="3"/>
      <c r="F302" s="3"/>
      <c r="G302" s="3"/>
      <c r="H302" s="4"/>
      <c r="I302" s="4"/>
      <c r="J302" s="2"/>
      <c r="K302" s="2"/>
      <c r="L302" s="4"/>
      <c r="M302" s="2"/>
      <c r="N302" s="4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5.75" customHeight="1">
      <c r="A303" s="2"/>
      <c r="B303" s="2"/>
      <c r="C303" s="2"/>
      <c r="D303" s="2"/>
      <c r="E303" s="3"/>
      <c r="F303" s="3"/>
      <c r="G303" s="3"/>
      <c r="H303" s="4"/>
      <c r="I303" s="4"/>
      <c r="J303" s="2"/>
      <c r="K303" s="2"/>
      <c r="L303" s="4"/>
      <c r="M303" s="2"/>
      <c r="N303" s="4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5.75" customHeight="1">
      <c r="A304" s="2"/>
      <c r="B304" s="2"/>
      <c r="C304" s="2"/>
      <c r="D304" s="2"/>
      <c r="E304" s="3"/>
      <c r="F304" s="3"/>
      <c r="G304" s="3"/>
      <c r="H304" s="4"/>
      <c r="I304" s="4"/>
      <c r="J304" s="2"/>
      <c r="K304" s="2"/>
      <c r="L304" s="4"/>
      <c r="M304" s="2"/>
      <c r="N304" s="4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5.75" customHeight="1">
      <c r="A305" s="2"/>
      <c r="B305" s="2"/>
      <c r="C305" s="2"/>
      <c r="D305" s="2"/>
      <c r="E305" s="3"/>
      <c r="F305" s="3"/>
      <c r="G305" s="3"/>
      <c r="H305" s="4"/>
      <c r="I305" s="4"/>
      <c r="J305" s="2"/>
      <c r="K305" s="2"/>
      <c r="L305" s="4"/>
      <c r="M305" s="2"/>
      <c r="N305" s="4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5.75" customHeight="1">
      <c r="A306" s="2"/>
      <c r="B306" s="2"/>
      <c r="C306" s="2"/>
      <c r="D306" s="2"/>
      <c r="E306" s="3"/>
      <c r="F306" s="3"/>
      <c r="G306" s="3"/>
      <c r="H306" s="4"/>
      <c r="I306" s="4"/>
      <c r="J306" s="2"/>
      <c r="K306" s="2"/>
      <c r="L306" s="4"/>
      <c r="M306" s="2"/>
      <c r="N306" s="4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5.75" customHeight="1">
      <c r="A307" s="2"/>
      <c r="B307" s="2"/>
      <c r="C307" s="2"/>
      <c r="D307" s="2"/>
      <c r="E307" s="3"/>
      <c r="F307" s="3"/>
      <c r="G307" s="3"/>
      <c r="H307" s="4"/>
      <c r="I307" s="4"/>
      <c r="J307" s="2"/>
      <c r="K307" s="2"/>
      <c r="L307" s="4"/>
      <c r="M307" s="2"/>
      <c r="N307" s="4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5.75" customHeight="1">
      <c r="A308" s="2"/>
      <c r="B308" s="2"/>
      <c r="C308" s="2"/>
      <c r="D308" s="2"/>
      <c r="E308" s="3"/>
      <c r="F308" s="3"/>
      <c r="G308" s="3"/>
      <c r="H308" s="4"/>
      <c r="I308" s="4"/>
      <c r="J308" s="2"/>
      <c r="K308" s="2"/>
      <c r="L308" s="4"/>
      <c r="M308" s="2"/>
      <c r="N308" s="4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5.75" customHeight="1">
      <c r="A309" s="2"/>
      <c r="B309" s="2"/>
      <c r="C309" s="2"/>
      <c r="D309" s="2"/>
      <c r="E309" s="3"/>
      <c r="F309" s="3"/>
      <c r="G309" s="3"/>
      <c r="H309" s="4"/>
      <c r="I309" s="4"/>
      <c r="J309" s="2"/>
      <c r="K309" s="2"/>
      <c r="L309" s="4"/>
      <c r="M309" s="2"/>
      <c r="N309" s="4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5.75" customHeight="1">
      <c r="A310" s="2"/>
      <c r="B310" s="2"/>
      <c r="C310" s="2"/>
      <c r="D310" s="2"/>
      <c r="E310" s="3"/>
      <c r="F310" s="3"/>
      <c r="G310" s="3"/>
      <c r="H310" s="4"/>
      <c r="I310" s="4"/>
      <c r="J310" s="2"/>
      <c r="K310" s="2"/>
      <c r="L310" s="4"/>
      <c r="M310" s="2"/>
      <c r="N310" s="4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5.75" customHeight="1">
      <c r="A311" s="2"/>
      <c r="B311" s="2"/>
      <c r="C311" s="2"/>
      <c r="D311" s="2"/>
      <c r="E311" s="3"/>
      <c r="F311" s="3"/>
      <c r="G311" s="3"/>
      <c r="H311" s="4"/>
      <c r="I311" s="4"/>
      <c r="J311" s="2"/>
      <c r="K311" s="2"/>
      <c r="L311" s="4"/>
      <c r="M311" s="2"/>
      <c r="N311" s="4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5.75" customHeight="1">
      <c r="A312" s="2"/>
      <c r="B312" s="2"/>
      <c r="C312" s="2"/>
      <c r="D312" s="2"/>
      <c r="E312" s="3"/>
      <c r="F312" s="3"/>
      <c r="G312" s="3"/>
      <c r="H312" s="4"/>
      <c r="I312" s="4"/>
      <c r="J312" s="2"/>
      <c r="K312" s="2"/>
      <c r="L312" s="4"/>
      <c r="M312" s="2"/>
      <c r="N312" s="4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5.75" customHeight="1">
      <c r="A313" s="2"/>
      <c r="B313" s="2"/>
      <c r="C313" s="2"/>
      <c r="D313" s="2"/>
      <c r="E313" s="3"/>
      <c r="F313" s="3"/>
      <c r="G313" s="3"/>
      <c r="H313" s="4"/>
      <c r="I313" s="4"/>
      <c r="J313" s="2"/>
      <c r="K313" s="2"/>
      <c r="L313" s="4"/>
      <c r="M313" s="2"/>
      <c r="N313" s="4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5.75" customHeight="1">
      <c r="A314" s="2"/>
      <c r="B314" s="2"/>
      <c r="C314" s="2"/>
      <c r="D314" s="2"/>
      <c r="E314" s="3"/>
      <c r="F314" s="3"/>
      <c r="G314" s="3"/>
      <c r="H314" s="4"/>
      <c r="I314" s="4"/>
      <c r="J314" s="2"/>
      <c r="K314" s="2"/>
      <c r="L314" s="4"/>
      <c r="M314" s="2"/>
      <c r="N314" s="4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5.75" customHeight="1">
      <c r="A315" s="2"/>
      <c r="B315" s="2"/>
      <c r="C315" s="2"/>
      <c r="D315" s="2"/>
      <c r="E315" s="3"/>
      <c r="F315" s="3"/>
      <c r="G315" s="3"/>
      <c r="H315" s="4"/>
      <c r="I315" s="4"/>
      <c r="J315" s="2"/>
      <c r="K315" s="2"/>
      <c r="L315" s="4"/>
      <c r="M315" s="2"/>
      <c r="N315" s="4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5.75" customHeight="1">
      <c r="A316" s="2"/>
      <c r="B316" s="2"/>
      <c r="C316" s="2"/>
      <c r="D316" s="2"/>
      <c r="E316" s="3"/>
      <c r="F316" s="3"/>
      <c r="G316" s="3"/>
      <c r="H316" s="4"/>
      <c r="I316" s="4"/>
      <c r="J316" s="2"/>
      <c r="K316" s="2"/>
      <c r="L316" s="4"/>
      <c r="M316" s="2"/>
      <c r="N316" s="4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5.75" customHeight="1">
      <c r="A317" s="2"/>
      <c r="B317" s="2"/>
      <c r="C317" s="2"/>
      <c r="D317" s="2"/>
      <c r="E317" s="3"/>
      <c r="F317" s="3"/>
      <c r="G317" s="3"/>
      <c r="H317" s="4"/>
      <c r="I317" s="4"/>
      <c r="J317" s="2"/>
      <c r="K317" s="2"/>
      <c r="L317" s="4"/>
      <c r="M317" s="2"/>
      <c r="N317" s="4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5.75" customHeight="1">
      <c r="A318" s="2"/>
      <c r="B318" s="2"/>
      <c r="C318" s="2"/>
      <c r="D318" s="2"/>
      <c r="E318" s="3"/>
      <c r="F318" s="3"/>
      <c r="G318" s="3"/>
      <c r="H318" s="4"/>
      <c r="I318" s="4"/>
      <c r="J318" s="2"/>
      <c r="K318" s="2"/>
      <c r="L318" s="4"/>
      <c r="M318" s="2"/>
      <c r="N318" s="4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5.75" customHeight="1">
      <c r="A319" s="2"/>
      <c r="B319" s="2"/>
      <c r="C319" s="2"/>
      <c r="D319" s="2"/>
      <c r="E319" s="3"/>
      <c r="F319" s="3"/>
      <c r="G319" s="3"/>
      <c r="H319" s="4"/>
      <c r="I319" s="4"/>
      <c r="J319" s="2"/>
      <c r="K319" s="2"/>
      <c r="L319" s="4"/>
      <c r="M319" s="2"/>
      <c r="N319" s="4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5.75" customHeight="1">
      <c r="A320" s="2"/>
      <c r="B320" s="2"/>
      <c r="C320" s="2"/>
      <c r="D320" s="2"/>
      <c r="E320" s="3"/>
      <c r="F320" s="3"/>
      <c r="G320" s="3"/>
      <c r="H320" s="4"/>
      <c r="I320" s="4"/>
      <c r="J320" s="2"/>
      <c r="K320" s="2"/>
      <c r="L320" s="4"/>
      <c r="M320" s="2"/>
      <c r="N320" s="4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5.75" customHeight="1">
      <c r="A321" s="2"/>
      <c r="B321" s="2"/>
      <c r="C321" s="2"/>
      <c r="D321" s="2"/>
      <c r="E321" s="3"/>
      <c r="F321" s="3"/>
      <c r="G321" s="3"/>
      <c r="H321" s="4"/>
      <c r="I321" s="4"/>
      <c r="J321" s="2"/>
      <c r="K321" s="2"/>
      <c r="L321" s="4"/>
      <c r="M321" s="2"/>
      <c r="N321" s="4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5.75" customHeight="1">
      <c r="A322" s="2"/>
      <c r="B322" s="2"/>
      <c r="C322" s="2"/>
      <c r="D322" s="2"/>
      <c r="E322" s="3"/>
      <c r="F322" s="3"/>
      <c r="G322" s="3"/>
      <c r="H322" s="4"/>
      <c r="I322" s="4"/>
      <c r="J322" s="2"/>
      <c r="K322" s="2"/>
      <c r="L322" s="4"/>
      <c r="M322" s="2"/>
      <c r="N322" s="4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5.75" customHeight="1">
      <c r="A323" s="2"/>
      <c r="B323" s="2"/>
      <c r="C323" s="2"/>
      <c r="D323" s="2"/>
      <c r="E323" s="3"/>
      <c r="F323" s="3"/>
      <c r="G323" s="3"/>
      <c r="H323" s="4"/>
      <c r="I323" s="4"/>
      <c r="J323" s="2"/>
      <c r="K323" s="2"/>
      <c r="L323" s="4"/>
      <c r="M323" s="2"/>
      <c r="N323" s="4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5.75" customHeight="1">
      <c r="A324" s="2"/>
      <c r="B324" s="2"/>
      <c r="C324" s="2"/>
      <c r="D324" s="2"/>
      <c r="E324" s="3"/>
      <c r="F324" s="3"/>
      <c r="G324" s="3"/>
      <c r="H324" s="4"/>
      <c r="I324" s="4"/>
      <c r="J324" s="2"/>
      <c r="K324" s="2"/>
      <c r="L324" s="4"/>
      <c r="M324" s="2"/>
      <c r="N324" s="4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5.75" customHeight="1">
      <c r="A325" s="2"/>
      <c r="B325" s="2"/>
      <c r="C325" s="2"/>
      <c r="D325" s="2"/>
      <c r="E325" s="3"/>
      <c r="F325" s="3"/>
      <c r="G325" s="3"/>
      <c r="H325" s="4"/>
      <c r="I325" s="4"/>
      <c r="J325" s="2"/>
      <c r="K325" s="2"/>
      <c r="L325" s="4"/>
      <c r="M325" s="2"/>
      <c r="N325" s="4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5.75" customHeight="1">
      <c r="A326" s="2"/>
      <c r="B326" s="2"/>
      <c r="C326" s="2"/>
      <c r="D326" s="2"/>
      <c r="E326" s="3"/>
      <c r="F326" s="3"/>
      <c r="G326" s="3"/>
      <c r="H326" s="4"/>
      <c r="I326" s="4"/>
      <c r="J326" s="2"/>
      <c r="K326" s="2"/>
      <c r="L326" s="4"/>
      <c r="M326" s="2"/>
      <c r="N326" s="4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5.75" customHeight="1">
      <c r="A327" s="2"/>
      <c r="B327" s="2"/>
      <c r="C327" s="2"/>
      <c r="D327" s="2"/>
      <c r="E327" s="3"/>
      <c r="F327" s="3"/>
      <c r="G327" s="3"/>
      <c r="H327" s="4"/>
      <c r="I327" s="4"/>
      <c r="J327" s="2"/>
      <c r="K327" s="2"/>
      <c r="L327" s="4"/>
      <c r="M327" s="2"/>
      <c r="N327" s="4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5.75" customHeight="1">
      <c r="A328" s="2"/>
      <c r="B328" s="2"/>
      <c r="C328" s="2"/>
      <c r="D328" s="2"/>
      <c r="E328" s="3"/>
      <c r="F328" s="3"/>
      <c r="G328" s="3"/>
      <c r="H328" s="4"/>
      <c r="I328" s="4"/>
      <c r="J328" s="2"/>
      <c r="K328" s="2"/>
      <c r="L328" s="4"/>
      <c r="M328" s="2"/>
      <c r="N328" s="4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5.75" customHeight="1">
      <c r="A329" s="2"/>
      <c r="B329" s="2"/>
      <c r="C329" s="2"/>
      <c r="D329" s="2"/>
      <c r="E329" s="3"/>
      <c r="F329" s="3"/>
      <c r="G329" s="3"/>
      <c r="H329" s="4"/>
      <c r="I329" s="4"/>
      <c r="J329" s="2"/>
      <c r="K329" s="2"/>
      <c r="L329" s="4"/>
      <c r="M329" s="2"/>
      <c r="N329" s="4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5.75" customHeight="1">
      <c r="A330" s="2"/>
      <c r="B330" s="2"/>
      <c r="C330" s="2"/>
      <c r="D330" s="2"/>
      <c r="E330" s="3"/>
      <c r="F330" s="3"/>
      <c r="G330" s="3"/>
      <c r="H330" s="4"/>
      <c r="I330" s="4"/>
      <c r="J330" s="2"/>
      <c r="K330" s="2"/>
      <c r="L330" s="4"/>
      <c r="M330" s="2"/>
      <c r="N330" s="4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5.75" customHeight="1">
      <c r="A331" s="2"/>
      <c r="B331" s="2"/>
      <c r="C331" s="2"/>
      <c r="D331" s="2"/>
      <c r="E331" s="3"/>
      <c r="F331" s="3"/>
      <c r="G331" s="3"/>
      <c r="H331" s="4"/>
      <c r="I331" s="4"/>
      <c r="J331" s="2"/>
      <c r="K331" s="2"/>
      <c r="L331" s="4"/>
      <c r="M331" s="2"/>
      <c r="N331" s="4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5.75" customHeight="1">
      <c r="A332" s="2"/>
      <c r="B332" s="2"/>
      <c r="C332" s="2"/>
      <c r="D332" s="2"/>
      <c r="E332" s="3"/>
      <c r="F332" s="3"/>
      <c r="G332" s="3"/>
      <c r="H332" s="4"/>
      <c r="I332" s="4"/>
      <c r="J332" s="2"/>
      <c r="K332" s="2"/>
      <c r="L332" s="4"/>
      <c r="M332" s="2"/>
      <c r="N332" s="4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5.75" customHeight="1">
      <c r="A333" s="2"/>
      <c r="B333" s="2"/>
      <c r="C333" s="2"/>
      <c r="D333" s="2"/>
      <c r="E333" s="3"/>
      <c r="F333" s="3"/>
      <c r="G333" s="3"/>
      <c r="H333" s="4"/>
      <c r="I333" s="4"/>
      <c r="J333" s="2"/>
      <c r="K333" s="2"/>
      <c r="L333" s="4"/>
      <c r="M333" s="2"/>
      <c r="N333" s="4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5.75" customHeight="1">
      <c r="A334" s="2"/>
      <c r="B334" s="2"/>
      <c r="C334" s="2"/>
      <c r="D334" s="2"/>
      <c r="E334" s="3"/>
      <c r="F334" s="3"/>
      <c r="G334" s="3"/>
      <c r="H334" s="4"/>
      <c r="I334" s="4"/>
      <c r="J334" s="2"/>
      <c r="K334" s="2"/>
      <c r="L334" s="4"/>
      <c r="M334" s="2"/>
      <c r="N334" s="4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5.75" customHeight="1">
      <c r="G335" s="111"/>
    </row>
    <row r="336" spans="1:33" ht="15.75" customHeight="1">
      <c r="G336" s="111"/>
    </row>
    <row r="337" spans="7:7" ht="15.75" customHeight="1">
      <c r="G337" s="111"/>
    </row>
    <row r="338" spans="7:7" ht="15.75" customHeight="1">
      <c r="G338" s="111"/>
    </row>
    <row r="339" spans="7:7" ht="15.75" customHeight="1">
      <c r="G339" s="111"/>
    </row>
    <row r="340" spans="7:7" ht="15.75" customHeight="1">
      <c r="G340" s="111"/>
    </row>
    <row r="341" spans="7:7" ht="15.75" customHeight="1">
      <c r="G341" s="111"/>
    </row>
    <row r="342" spans="7:7" ht="15.75" customHeight="1">
      <c r="G342" s="111"/>
    </row>
    <row r="343" spans="7:7" ht="15.75" customHeight="1">
      <c r="G343" s="111"/>
    </row>
    <row r="344" spans="7:7" ht="15.75" customHeight="1">
      <c r="G344" s="111"/>
    </row>
    <row r="345" spans="7:7" ht="15.75" customHeight="1">
      <c r="G345" s="111"/>
    </row>
    <row r="346" spans="7:7" ht="15.75" customHeight="1">
      <c r="G346" s="111"/>
    </row>
    <row r="347" spans="7:7" ht="15.75" customHeight="1">
      <c r="G347" s="111"/>
    </row>
    <row r="348" spans="7:7" ht="15.75" customHeight="1">
      <c r="G348" s="111"/>
    </row>
    <row r="349" spans="7:7" ht="15.75" customHeight="1">
      <c r="G349" s="111"/>
    </row>
    <row r="350" spans="7:7" ht="15.75" customHeight="1">
      <c r="G350" s="111"/>
    </row>
    <row r="351" spans="7:7" ht="15.75" customHeight="1">
      <c r="G351" s="111"/>
    </row>
    <row r="352" spans="7:7" ht="15.75" customHeight="1">
      <c r="G352" s="111"/>
    </row>
    <row r="353" spans="7:7" ht="15.75" customHeight="1">
      <c r="G353" s="111"/>
    </row>
    <row r="354" spans="7:7" ht="15.75" customHeight="1">
      <c r="G354" s="111"/>
    </row>
    <row r="355" spans="7:7" ht="15.75" customHeight="1">
      <c r="G355" s="111"/>
    </row>
    <row r="356" spans="7:7" ht="15.75" customHeight="1">
      <c r="G356" s="111"/>
    </row>
    <row r="357" spans="7:7" ht="15.75" customHeight="1">
      <c r="G357" s="111"/>
    </row>
    <row r="358" spans="7:7" ht="15.75" customHeight="1">
      <c r="G358" s="111"/>
    </row>
    <row r="359" spans="7:7" ht="15.75" customHeight="1">
      <c r="G359" s="111"/>
    </row>
    <row r="360" spans="7:7" ht="15.75" customHeight="1">
      <c r="G360" s="111"/>
    </row>
    <row r="361" spans="7:7" ht="15.75" customHeight="1">
      <c r="G361" s="111"/>
    </row>
    <row r="362" spans="7:7" ht="15.75" customHeight="1">
      <c r="G362" s="111"/>
    </row>
    <row r="363" spans="7:7" ht="15.75" customHeight="1">
      <c r="G363" s="111"/>
    </row>
    <row r="364" spans="7:7" ht="15.75" customHeight="1">
      <c r="G364" s="111"/>
    </row>
    <row r="365" spans="7:7" ht="15.75" customHeight="1">
      <c r="G365" s="111"/>
    </row>
    <row r="366" spans="7:7" ht="15.75" customHeight="1">
      <c r="G366" s="111"/>
    </row>
    <row r="367" spans="7:7" ht="15.75" customHeight="1">
      <c r="G367" s="111"/>
    </row>
    <row r="368" spans="7:7" ht="15.75" customHeight="1">
      <c r="G368" s="111"/>
    </row>
    <row r="369" spans="7:7" ht="15.75" customHeight="1">
      <c r="G369" s="111"/>
    </row>
    <row r="370" spans="7:7" ht="15.75" customHeight="1">
      <c r="G370" s="111"/>
    </row>
    <row r="371" spans="7:7" ht="15.75" customHeight="1">
      <c r="G371" s="111"/>
    </row>
    <row r="372" spans="7:7" ht="15.75" customHeight="1">
      <c r="G372" s="111"/>
    </row>
    <row r="373" spans="7:7" ht="15.75" customHeight="1">
      <c r="G373" s="111"/>
    </row>
    <row r="374" spans="7:7" ht="15.75" customHeight="1">
      <c r="G374" s="111"/>
    </row>
    <row r="375" spans="7:7" ht="15.75" customHeight="1">
      <c r="G375" s="111"/>
    </row>
    <row r="376" spans="7:7" ht="15.75" customHeight="1">
      <c r="G376" s="111"/>
    </row>
    <row r="377" spans="7:7" ht="15.75" customHeight="1">
      <c r="G377" s="111"/>
    </row>
    <row r="378" spans="7:7" ht="15.75" customHeight="1">
      <c r="G378" s="111"/>
    </row>
    <row r="379" spans="7:7" ht="15.75" customHeight="1">
      <c r="G379" s="111"/>
    </row>
    <row r="380" spans="7:7" ht="15.75" customHeight="1">
      <c r="G380" s="111"/>
    </row>
    <row r="381" spans="7:7" ht="15.75" customHeight="1">
      <c r="G381" s="111"/>
    </row>
    <row r="382" spans="7:7" ht="15.75" customHeight="1">
      <c r="G382" s="111"/>
    </row>
    <row r="383" spans="7:7" ht="15.75" customHeight="1">
      <c r="G383" s="111"/>
    </row>
    <row r="384" spans="7:7" ht="15.75" customHeight="1">
      <c r="G384" s="111"/>
    </row>
    <row r="385" spans="7:7" ht="15.75" customHeight="1">
      <c r="G385" s="111"/>
    </row>
    <row r="386" spans="7:7" ht="15.75" customHeight="1">
      <c r="G386" s="111"/>
    </row>
    <row r="387" spans="7:7" ht="15.75" customHeight="1">
      <c r="G387" s="111"/>
    </row>
    <row r="388" spans="7:7" ht="15.75" customHeight="1">
      <c r="G388" s="111"/>
    </row>
    <row r="389" spans="7:7" ht="15.75" customHeight="1">
      <c r="G389" s="111"/>
    </row>
    <row r="390" spans="7:7" ht="15.75" customHeight="1">
      <c r="G390" s="111"/>
    </row>
    <row r="391" spans="7:7" ht="15.75" customHeight="1">
      <c r="G391" s="111"/>
    </row>
    <row r="392" spans="7:7" ht="15.75" customHeight="1">
      <c r="G392" s="111"/>
    </row>
    <row r="393" spans="7:7" ht="15.75" customHeight="1">
      <c r="G393" s="111"/>
    </row>
    <row r="394" spans="7:7" ht="15.75" customHeight="1">
      <c r="G394" s="111"/>
    </row>
    <row r="395" spans="7:7" ht="15.75" customHeight="1">
      <c r="G395" s="111"/>
    </row>
    <row r="396" spans="7:7" ht="15.75" customHeight="1">
      <c r="G396" s="111"/>
    </row>
    <row r="397" spans="7:7" ht="15.75" customHeight="1">
      <c r="G397" s="111"/>
    </row>
    <row r="398" spans="7:7" ht="15.75" customHeight="1">
      <c r="G398" s="111"/>
    </row>
    <row r="399" spans="7:7" ht="15.75" customHeight="1">
      <c r="G399" s="111"/>
    </row>
    <row r="400" spans="7:7" ht="15.75" customHeight="1">
      <c r="G400" s="111"/>
    </row>
    <row r="401" spans="7:7" ht="15.75" customHeight="1">
      <c r="G401" s="111"/>
    </row>
    <row r="402" spans="7:7" ht="15.75" customHeight="1">
      <c r="G402" s="111"/>
    </row>
    <row r="403" spans="7:7" ht="15.75" customHeight="1">
      <c r="G403" s="111"/>
    </row>
    <row r="404" spans="7:7" ht="15.75" customHeight="1">
      <c r="G404" s="111"/>
    </row>
    <row r="405" spans="7:7" ht="15.75" customHeight="1">
      <c r="G405" s="111"/>
    </row>
    <row r="406" spans="7:7" ht="15.75" customHeight="1">
      <c r="G406" s="111"/>
    </row>
    <row r="407" spans="7:7" ht="15.75" customHeight="1">
      <c r="G407" s="111"/>
    </row>
    <row r="408" spans="7:7" ht="15.75" customHeight="1">
      <c r="G408" s="111"/>
    </row>
    <row r="409" spans="7:7" ht="15.75" customHeight="1">
      <c r="G409" s="111"/>
    </row>
    <row r="410" spans="7:7" ht="15.75" customHeight="1">
      <c r="G410" s="111"/>
    </row>
    <row r="411" spans="7:7" ht="15.75" customHeight="1">
      <c r="G411" s="111"/>
    </row>
    <row r="412" spans="7:7" ht="15.75" customHeight="1">
      <c r="G412" s="111"/>
    </row>
    <row r="413" spans="7:7" ht="15.75" customHeight="1">
      <c r="G413" s="111"/>
    </row>
    <row r="414" spans="7:7" ht="15.75" customHeight="1">
      <c r="G414" s="111"/>
    </row>
    <row r="415" spans="7:7" ht="15.75" customHeight="1">
      <c r="G415" s="111"/>
    </row>
    <row r="416" spans="7:7" ht="15.75" customHeight="1">
      <c r="G416" s="111"/>
    </row>
    <row r="417" spans="7:7" ht="15.75" customHeight="1">
      <c r="G417" s="111"/>
    </row>
    <row r="418" spans="7:7" ht="15.75" customHeight="1">
      <c r="G418" s="111"/>
    </row>
    <row r="419" spans="7:7" ht="15.75" customHeight="1">
      <c r="G419" s="111"/>
    </row>
    <row r="420" spans="7:7" ht="15.75" customHeight="1">
      <c r="G420" s="111"/>
    </row>
    <row r="421" spans="7:7" ht="15.75" customHeight="1">
      <c r="G421" s="111"/>
    </row>
    <row r="422" spans="7:7" ht="15.75" customHeight="1">
      <c r="G422" s="111"/>
    </row>
    <row r="423" spans="7:7" ht="15.75" customHeight="1">
      <c r="G423" s="111"/>
    </row>
    <row r="424" spans="7:7" ht="15.75" customHeight="1">
      <c r="G424" s="111"/>
    </row>
    <row r="425" spans="7:7" ht="15.75" customHeight="1">
      <c r="G425" s="111"/>
    </row>
    <row r="426" spans="7:7" ht="15.75" customHeight="1">
      <c r="G426" s="111"/>
    </row>
    <row r="427" spans="7:7" ht="15.75" customHeight="1">
      <c r="G427" s="111"/>
    </row>
    <row r="428" spans="7:7" ht="15.75" customHeight="1">
      <c r="G428" s="111"/>
    </row>
    <row r="429" spans="7:7" ht="15.75" customHeight="1">
      <c r="G429" s="111"/>
    </row>
    <row r="430" spans="7:7" ht="15.75" customHeight="1">
      <c r="G430" s="111"/>
    </row>
    <row r="431" spans="7:7" ht="15.75" customHeight="1">
      <c r="G431" s="111"/>
    </row>
    <row r="432" spans="7:7" ht="15.75" customHeight="1">
      <c r="G432" s="111"/>
    </row>
    <row r="433" spans="7:7" ht="15.75" customHeight="1">
      <c r="G433" s="111"/>
    </row>
    <row r="434" spans="7:7" ht="15.75" customHeight="1">
      <c r="G434" s="111"/>
    </row>
    <row r="435" spans="7:7" ht="15.75" customHeight="1">
      <c r="G435" s="111"/>
    </row>
    <row r="436" spans="7:7" ht="15.75" customHeight="1">
      <c r="G436" s="111"/>
    </row>
    <row r="437" spans="7:7" ht="15.75" customHeight="1">
      <c r="G437" s="111"/>
    </row>
    <row r="438" spans="7:7" ht="15.75" customHeight="1">
      <c r="G438" s="111"/>
    </row>
    <row r="439" spans="7:7" ht="15.75" customHeight="1">
      <c r="G439" s="111"/>
    </row>
    <row r="440" spans="7:7" ht="15.75" customHeight="1">
      <c r="G440" s="111"/>
    </row>
    <row r="441" spans="7:7" ht="15.75" customHeight="1">
      <c r="G441" s="111"/>
    </row>
    <row r="442" spans="7:7" ht="15.75" customHeight="1">
      <c r="G442" s="111"/>
    </row>
    <row r="443" spans="7:7" ht="15.75" customHeight="1">
      <c r="G443" s="111"/>
    </row>
    <row r="444" spans="7:7" ht="15.75" customHeight="1">
      <c r="G444" s="111"/>
    </row>
    <row r="445" spans="7:7" ht="15.75" customHeight="1">
      <c r="G445" s="111"/>
    </row>
    <row r="446" spans="7:7" ht="15.75" customHeight="1">
      <c r="G446" s="111"/>
    </row>
    <row r="447" spans="7:7" ht="15.75" customHeight="1">
      <c r="G447" s="111"/>
    </row>
    <row r="448" spans="7:7" ht="15.75" customHeight="1">
      <c r="G448" s="111"/>
    </row>
    <row r="449" spans="7:7" ht="15.75" customHeight="1">
      <c r="G449" s="111"/>
    </row>
    <row r="450" spans="7:7" ht="15.75" customHeight="1">
      <c r="G450" s="111"/>
    </row>
    <row r="451" spans="7:7" ht="15.75" customHeight="1">
      <c r="G451" s="111"/>
    </row>
    <row r="452" spans="7:7" ht="15.75" customHeight="1">
      <c r="G452" s="111"/>
    </row>
    <row r="453" spans="7:7" ht="15.75" customHeight="1">
      <c r="G453" s="111"/>
    </row>
    <row r="454" spans="7:7" ht="15.75" customHeight="1">
      <c r="G454" s="111"/>
    </row>
    <row r="455" spans="7:7" ht="15.75" customHeight="1">
      <c r="G455" s="111"/>
    </row>
    <row r="456" spans="7:7" ht="15.75" customHeight="1">
      <c r="G456" s="111"/>
    </row>
    <row r="457" spans="7:7" ht="15.75" customHeight="1">
      <c r="G457" s="111"/>
    </row>
    <row r="458" spans="7:7" ht="15.75" customHeight="1">
      <c r="G458" s="111"/>
    </row>
    <row r="459" spans="7:7" ht="15.75" customHeight="1">
      <c r="G459" s="111"/>
    </row>
    <row r="460" spans="7:7" ht="15.75" customHeight="1">
      <c r="G460" s="111"/>
    </row>
    <row r="461" spans="7:7" ht="15.75" customHeight="1">
      <c r="G461" s="111"/>
    </row>
    <row r="462" spans="7:7" ht="15.75" customHeight="1">
      <c r="G462" s="111"/>
    </row>
    <row r="463" spans="7:7" ht="15.75" customHeight="1">
      <c r="G463" s="111"/>
    </row>
    <row r="464" spans="7:7" ht="15.75" customHeight="1">
      <c r="G464" s="111"/>
    </row>
    <row r="465" spans="7:7" ht="15.75" customHeight="1">
      <c r="G465" s="111"/>
    </row>
    <row r="466" spans="7:7" ht="15.75" customHeight="1">
      <c r="G466" s="111"/>
    </row>
    <row r="467" spans="7:7" ht="15.75" customHeight="1">
      <c r="G467" s="111"/>
    </row>
    <row r="468" spans="7:7" ht="15.75" customHeight="1">
      <c r="G468" s="111"/>
    </row>
    <row r="469" spans="7:7" ht="15.75" customHeight="1">
      <c r="G469" s="111"/>
    </row>
    <row r="470" spans="7:7" ht="15.75" customHeight="1">
      <c r="G470" s="111"/>
    </row>
    <row r="471" spans="7:7" ht="15.75" customHeight="1">
      <c r="G471" s="111"/>
    </row>
    <row r="472" spans="7:7" ht="15.75" customHeight="1">
      <c r="G472" s="111"/>
    </row>
    <row r="473" spans="7:7" ht="15.75" customHeight="1">
      <c r="G473" s="111"/>
    </row>
    <row r="474" spans="7:7" ht="15.75" customHeight="1">
      <c r="G474" s="111"/>
    </row>
    <row r="475" spans="7:7" ht="15.75" customHeight="1">
      <c r="G475" s="111"/>
    </row>
    <row r="476" spans="7:7" ht="15.75" customHeight="1">
      <c r="G476" s="111"/>
    </row>
    <row r="477" spans="7:7" ht="15.75" customHeight="1">
      <c r="G477" s="111"/>
    </row>
    <row r="478" spans="7:7" ht="15.75" customHeight="1">
      <c r="G478" s="111"/>
    </row>
    <row r="479" spans="7:7" ht="15.75" customHeight="1">
      <c r="G479" s="111"/>
    </row>
    <row r="480" spans="7:7" ht="15.75" customHeight="1">
      <c r="G480" s="111"/>
    </row>
    <row r="481" spans="7:7" ht="15.75" customHeight="1">
      <c r="G481" s="111"/>
    </row>
    <row r="482" spans="7:7" ht="15.75" customHeight="1">
      <c r="G482" s="111"/>
    </row>
    <row r="483" spans="7:7" ht="15.75" customHeight="1">
      <c r="G483" s="111"/>
    </row>
    <row r="484" spans="7:7" ht="15.75" customHeight="1">
      <c r="G484" s="111"/>
    </row>
    <row r="485" spans="7:7" ht="15.75" customHeight="1">
      <c r="G485" s="111"/>
    </row>
    <row r="486" spans="7:7" ht="15.75" customHeight="1">
      <c r="G486" s="111"/>
    </row>
    <row r="487" spans="7:7" ht="15.75" customHeight="1">
      <c r="G487" s="111"/>
    </row>
    <row r="488" spans="7:7" ht="15.75" customHeight="1">
      <c r="G488" s="111"/>
    </row>
    <row r="489" spans="7:7" ht="15.75" customHeight="1">
      <c r="G489" s="111"/>
    </row>
    <row r="490" spans="7:7" ht="15.75" customHeight="1">
      <c r="G490" s="111"/>
    </row>
    <row r="491" spans="7:7" ht="15.75" customHeight="1">
      <c r="G491" s="111"/>
    </row>
    <row r="492" spans="7:7" ht="15.75" customHeight="1">
      <c r="G492" s="111"/>
    </row>
    <row r="493" spans="7:7" ht="15.75" customHeight="1">
      <c r="G493" s="111"/>
    </row>
    <row r="494" spans="7:7" ht="15.75" customHeight="1">
      <c r="G494" s="111"/>
    </row>
    <row r="495" spans="7:7" ht="15.75" customHeight="1">
      <c r="G495" s="111"/>
    </row>
    <row r="496" spans="7:7" ht="15.75" customHeight="1">
      <c r="G496" s="111"/>
    </row>
    <row r="497" spans="7:7" ht="15.75" customHeight="1">
      <c r="G497" s="111"/>
    </row>
    <row r="498" spans="7:7" ht="15.75" customHeight="1">
      <c r="G498" s="111"/>
    </row>
    <row r="499" spans="7:7" ht="15.75" customHeight="1">
      <c r="G499" s="111"/>
    </row>
    <row r="500" spans="7:7" ht="15.75" customHeight="1">
      <c r="G500" s="111"/>
    </row>
    <row r="501" spans="7:7" ht="15.75" customHeight="1">
      <c r="G501" s="111"/>
    </row>
    <row r="502" spans="7:7" ht="15.75" customHeight="1">
      <c r="G502" s="111"/>
    </row>
    <row r="503" spans="7:7" ht="15.75" customHeight="1">
      <c r="G503" s="111"/>
    </row>
    <row r="504" spans="7:7" ht="15.75" customHeight="1">
      <c r="G504" s="111"/>
    </row>
    <row r="505" spans="7:7" ht="15.75" customHeight="1">
      <c r="G505" s="111"/>
    </row>
    <row r="506" spans="7:7" ht="15.75" customHeight="1">
      <c r="G506" s="111"/>
    </row>
    <row r="507" spans="7:7" ht="15.75" customHeight="1">
      <c r="G507" s="111"/>
    </row>
    <row r="508" spans="7:7" ht="15.75" customHeight="1">
      <c r="G508" s="111"/>
    </row>
    <row r="509" spans="7:7" ht="15.75" customHeight="1">
      <c r="G509" s="111"/>
    </row>
    <row r="510" spans="7:7" ht="15.75" customHeight="1">
      <c r="G510" s="111"/>
    </row>
    <row r="511" spans="7:7" ht="15.75" customHeight="1">
      <c r="G511" s="111"/>
    </row>
    <row r="512" spans="7:7" ht="15.75" customHeight="1">
      <c r="G512" s="111"/>
    </row>
    <row r="513" spans="7:7" ht="15.75" customHeight="1">
      <c r="G513" s="111"/>
    </row>
    <row r="514" spans="7:7" ht="15.75" customHeight="1">
      <c r="G514" s="111"/>
    </row>
    <row r="515" spans="7:7" ht="15.75" customHeight="1">
      <c r="G515" s="111"/>
    </row>
    <row r="516" spans="7:7" ht="15.75" customHeight="1">
      <c r="G516" s="111"/>
    </row>
    <row r="517" spans="7:7" ht="15.75" customHeight="1">
      <c r="G517" s="111"/>
    </row>
    <row r="518" spans="7:7" ht="15.75" customHeight="1">
      <c r="G518" s="111"/>
    </row>
    <row r="519" spans="7:7" ht="15.75" customHeight="1">
      <c r="G519" s="111"/>
    </row>
    <row r="520" spans="7:7" ht="15.75" customHeight="1">
      <c r="G520" s="111"/>
    </row>
    <row r="521" spans="7:7" ht="15.75" customHeight="1">
      <c r="G521" s="111"/>
    </row>
    <row r="522" spans="7:7" ht="15.75" customHeight="1">
      <c r="G522" s="111"/>
    </row>
    <row r="523" spans="7:7" ht="15.75" customHeight="1">
      <c r="G523" s="111"/>
    </row>
    <row r="524" spans="7:7" ht="15.75" customHeight="1">
      <c r="G524" s="111"/>
    </row>
    <row r="525" spans="7:7" ht="15.75" customHeight="1">
      <c r="G525" s="111"/>
    </row>
    <row r="526" spans="7:7" ht="15.75" customHeight="1">
      <c r="G526" s="111"/>
    </row>
    <row r="527" spans="7:7" ht="15.75" customHeight="1">
      <c r="G527" s="111"/>
    </row>
    <row r="528" spans="7:7" ht="15.75" customHeight="1">
      <c r="G528" s="111"/>
    </row>
    <row r="529" spans="7:7" ht="15.75" customHeight="1">
      <c r="G529" s="111"/>
    </row>
    <row r="530" spans="7:7" ht="15.75" customHeight="1">
      <c r="G530" s="111"/>
    </row>
    <row r="531" spans="7:7" ht="15.75" customHeight="1">
      <c r="G531" s="111"/>
    </row>
    <row r="532" spans="7:7" ht="15.75" customHeight="1">
      <c r="G532" s="111"/>
    </row>
    <row r="533" spans="7:7" ht="15.75" customHeight="1">
      <c r="G533" s="111"/>
    </row>
    <row r="534" spans="7:7" ht="15.75" customHeight="1">
      <c r="G534" s="111"/>
    </row>
    <row r="535" spans="7:7" ht="15.75" customHeight="1">
      <c r="G535" s="111"/>
    </row>
    <row r="536" spans="7:7" ht="15.75" customHeight="1">
      <c r="G536" s="111"/>
    </row>
    <row r="537" spans="7:7" ht="15.75" customHeight="1">
      <c r="G537" s="111"/>
    </row>
    <row r="538" spans="7:7" ht="15.75" customHeight="1">
      <c r="G538" s="111"/>
    </row>
    <row r="539" spans="7:7" ht="15.75" customHeight="1">
      <c r="G539" s="111"/>
    </row>
    <row r="540" spans="7:7" ht="15.75" customHeight="1">
      <c r="G540" s="111"/>
    </row>
    <row r="541" spans="7:7" ht="15.75" customHeight="1">
      <c r="G541" s="111"/>
    </row>
    <row r="542" spans="7:7" ht="15.75" customHeight="1">
      <c r="G542" s="111"/>
    </row>
    <row r="543" spans="7:7" ht="15.75" customHeight="1">
      <c r="G543" s="111"/>
    </row>
    <row r="544" spans="7:7" ht="15.75" customHeight="1">
      <c r="G544" s="111"/>
    </row>
    <row r="545" spans="7:7" ht="15.75" customHeight="1">
      <c r="G545" s="111"/>
    </row>
    <row r="546" spans="7:7" ht="15.75" customHeight="1">
      <c r="G546" s="111"/>
    </row>
    <row r="547" spans="7:7" ht="15.75" customHeight="1">
      <c r="G547" s="111"/>
    </row>
    <row r="548" spans="7:7" ht="15.75" customHeight="1">
      <c r="G548" s="111"/>
    </row>
    <row r="549" spans="7:7" ht="15.75" customHeight="1">
      <c r="G549" s="111"/>
    </row>
    <row r="550" spans="7:7" ht="15.75" customHeight="1">
      <c r="G550" s="111"/>
    </row>
    <row r="551" spans="7:7" ht="15.75" customHeight="1">
      <c r="G551" s="111"/>
    </row>
    <row r="552" spans="7:7" ht="15.75" customHeight="1">
      <c r="G552" s="111"/>
    </row>
    <row r="553" spans="7:7" ht="15.75" customHeight="1">
      <c r="G553" s="111"/>
    </row>
    <row r="554" spans="7:7" ht="15.75" customHeight="1">
      <c r="G554" s="111"/>
    </row>
    <row r="555" spans="7:7" ht="15.75" customHeight="1">
      <c r="G555" s="111"/>
    </row>
    <row r="556" spans="7:7" ht="15.75" customHeight="1">
      <c r="G556" s="111"/>
    </row>
    <row r="557" spans="7:7" ht="15.75" customHeight="1">
      <c r="G557" s="111"/>
    </row>
    <row r="558" spans="7:7" ht="15.75" customHeight="1">
      <c r="G558" s="111"/>
    </row>
    <row r="559" spans="7:7" ht="15.75" customHeight="1">
      <c r="G559" s="111"/>
    </row>
    <row r="560" spans="7:7" ht="15.75" customHeight="1">
      <c r="G560" s="111"/>
    </row>
    <row r="561" spans="7:7" ht="15.75" customHeight="1">
      <c r="G561" s="111"/>
    </row>
    <row r="562" spans="7:7" ht="15.75" customHeight="1">
      <c r="G562" s="111"/>
    </row>
    <row r="563" spans="7:7" ht="15.75" customHeight="1">
      <c r="G563" s="111"/>
    </row>
    <row r="564" spans="7:7" ht="15.75" customHeight="1">
      <c r="G564" s="111"/>
    </row>
    <row r="565" spans="7:7" ht="15.75" customHeight="1">
      <c r="G565" s="111"/>
    </row>
    <row r="566" spans="7:7" ht="15.75" customHeight="1">
      <c r="G566" s="111"/>
    </row>
    <row r="567" spans="7:7" ht="15.75" customHeight="1">
      <c r="G567" s="111"/>
    </row>
    <row r="568" spans="7:7" ht="15.75" customHeight="1">
      <c r="G568" s="111"/>
    </row>
    <row r="569" spans="7:7" ht="15.75" customHeight="1">
      <c r="G569" s="111"/>
    </row>
    <row r="570" spans="7:7" ht="15.75" customHeight="1">
      <c r="G570" s="111"/>
    </row>
    <row r="571" spans="7:7" ht="15.75" customHeight="1">
      <c r="G571" s="111"/>
    </row>
    <row r="572" spans="7:7" ht="15.75" customHeight="1">
      <c r="G572" s="111"/>
    </row>
    <row r="573" spans="7:7" ht="15.75" customHeight="1">
      <c r="G573" s="111"/>
    </row>
    <row r="574" spans="7:7" ht="15.75" customHeight="1">
      <c r="G574" s="111"/>
    </row>
    <row r="575" spans="7:7" ht="15.75" customHeight="1">
      <c r="G575" s="111"/>
    </row>
    <row r="576" spans="7:7" ht="15.75" customHeight="1">
      <c r="G576" s="111"/>
    </row>
    <row r="577" spans="7:7" ht="15.75" customHeight="1">
      <c r="G577" s="111"/>
    </row>
    <row r="578" spans="7:7" ht="15.75" customHeight="1">
      <c r="G578" s="111"/>
    </row>
    <row r="579" spans="7:7" ht="15.75" customHeight="1">
      <c r="G579" s="111"/>
    </row>
    <row r="580" spans="7:7" ht="15.75" customHeight="1">
      <c r="G580" s="111"/>
    </row>
    <row r="581" spans="7:7" ht="15.75" customHeight="1">
      <c r="G581" s="111"/>
    </row>
    <row r="582" spans="7:7" ht="15.75" customHeight="1">
      <c r="G582" s="111"/>
    </row>
    <row r="583" spans="7:7" ht="15.75" customHeight="1">
      <c r="G583" s="111"/>
    </row>
    <row r="584" spans="7:7" ht="15.75" customHeight="1">
      <c r="G584" s="111"/>
    </row>
    <row r="585" spans="7:7" ht="15.75" customHeight="1">
      <c r="G585" s="111"/>
    </row>
    <row r="586" spans="7:7" ht="15.75" customHeight="1">
      <c r="G586" s="111"/>
    </row>
    <row r="587" spans="7:7" ht="15.75" customHeight="1">
      <c r="G587" s="111"/>
    </row>
    <row r="588" spans="7:7" ht="15.75" customHeight="1">
      <c r="G588" s="111"/>
    </row>
    <row r="589" spans="7:7" ht="15.75" customHeight="1">
      <c r="G589" s="111"/>
    </row>
    <row r="590" spans="7:7" ht="15.75" customHeight="1">
      <c r="G590" s="111"/>
    </row>
    <row r="591" spans="7:7" ht="15.75" customHeight="1">
      <c r="G591" s="111"/>
    </row>
    <row r="592" spans="7:7" ht="15.75" customHeight="1">
      <c r="G592" s="111"/>
    </row>
    <row r="593" spans="7:7" ht="15.75" customHeight="1">
      <c r="G593" s="111"/>
    </row>
    <row r="594" spans="7:7" ht="15.75" customHeight="1">
      <c r="G594" s="111"/>
    </row>
    <row r="595" spans="7:7" ht="15.75" customHeight="1">
      <c r="G595" s="111"/>
    </row>
    <row r="596" spans="7:7" ht="15.75" customHeight="1">
      <c r="G596" s="111"/>
    </row>
    <row r="597" spans="7:7" ht="15.75" customHeight="1">
      <c r="G597" s="111"/>
    </row>
    <row r="598" spans="7:7" ht="15.75" customHeight="1">
      <c r="G598" s="111"/>
    </row>
    <row r="599" spans="7:7" ht="15.75" customHeight="1">
      <c r="G599" s="111"/>
    </row>
    <row r="600" spans="7:7" ht="15.75" customHeight="1">
      <c r="G600" s="111"/>
    </row>
    <row r="601" spans="7:7" ht="15.75" customHeight="1">
      <c r="G601" s="111"/>
    </row>
    <row r="602" spans="7:7" ht="15.75" customHeight="1">
      <c r="G602" s="111"/>
    </row>
    <row r="603" spans="7:7" ht="15.75" customHeight="1">
      <c r="G603" s="111"/>
    </row>
    <row r="604" spans="7:7" ht="15.75" customHeight="1">
      <c r="G604" s="111"/>
    </row>
    <row r="605" spans="7:7" ht="15.75" customHeight="1">
      <c r="G605" s="111"/>
    </row>
    <row r="606" spans="7:7" ht="15.75" customHeight="1">
      <c r="G606" s="111"/>
    </row>
    <row r="607" spans="7:7" ht="15.75" customHeight="1">
      <c r="G607" s="111"/>
    </row>
    <row r="608" spans="7:7" ht="15.75" customHeight="1">
      <c r="G608" s="111"/>
    </row>
    <row r="609" spans="7:7" ht="15.75" customHeight="1">
      <c r="G609" s="111"/>
    </row>
    <row r="610" spans="7:7" ht="15.75" customHeight="1">
      <c r="G610" s="111"/>
    </row>
    <row r="611" spans="7:7" ht="15.75" customHeight="1">
      <c r="G611" s="111"/>
    </row>
    <row r="612" spans="7:7" ht="15.75" customHeight="1">
      <c r="G612" s="111"/>
    </row>
    <row r="613" spans="7:7" ht="15.75" customHeight="1">
      <c r="G613" s="111"/>
    </row>
    <row r="614" spans="7:7" ht="15.75" customHeight="1">
      <c r="G614" s="111"/>
    </row>
    <row r="615" spans="7:7" ht="15.75" customHeight="1">
      <c r="G615" s="111"/>
    </row>
    <row r="616" spans="7:7" ht="15.75" customHeight="1">
      <c r="G616" s="111"/>
    </row>
    <row r="617" spans="7:7" ht="15.75" customHeight="1">
      <c r="G617" s="111"/>
    </row>
    <row r="618" spans="7:7" ht="15.75" customHeight="1">
      <c r="G618" s="111"/>
    </row>
    <row r="619" spans="7:7" ht="15.75" customHeight="1">
      <c r="G619" s="111"/>
    </row>
    <row r="620" spans="7:7" ht="15.75" customHeight="1">
      <c r="G620" s="111"/>
    </row>
    <row r="621" spans="7:7" ht="15.75" customHeight="1">
      <c r="G621" s="111"/>
    </row>
    <row r="622" spans="7:7" ht="15.75" customHeight="1">
      <c r="G622" s="111"/>
    </row>
    <row r="623" spans="7:7" ht="15.75" customHeight="1">
      <c r="G623" s="111"/>
    </row>
    <row r="624" spans="7:7" ht="15.75" customHeight="1">
      <c r="G624" s="111"/>
    </row>
    <row r="625" spans="7:7" ht="15.75" customHeight="1">
      <c r="G625" s="111"/>
    </row>
    <row r="626" spans="7:7" ht="15.75" customHeight="1">
      <c r="G626" s="111"/>
    </row>
    <row r="627" spans="7:7" ht="15.75" customHeight="1">
      <c r="G627" s="111"/>
    </row>
    <row r="628" spans="7:7" ht="15.75" customHeight="1">
      <c r="G628" s="111"/>
    </row>
    <row r="629" spans="7:7" ht="15.75" customHeight="1">
      <c r="G629" s="111"/>
    </row>
    <row r="630" spans="7:7" ht="15.75" customHeight="1">
      <c r="G630" s="111"/>
    </row>
    <row r="631" spans="7:7" ht="15.75" customHeight="1">
      <c r="G631" s="111"/>
    </row>
    <row r="632" spans="7:7" ht="15.75" customHeight="1">
      <c r="G632" s="111"/>
    </row>
    <row r="633" spans="7:7" ht="15.75" customHeight="1">
      <c r="G633" s="111"/>
    </row>
    <row r="634" spans="7:7" ht="15.75" customHeight="1">
      <c r="G634" s="111"/>
    </row>
    <row r="635" spans="7:7" ht="15.75" customHeight="1">
      <c r="G635" s="111"/>
    </row>
    <row r="636" spans="7:7" ht="15.75" customHeight="1">
      <c r="G636" s="111"/>
    </row>
    <row r="637" spans="7:7" ht="15.75" customHeight="1">
      <c r="G637" s="111"/>
    </row>
    <row r="638" spans="7:7" ht="15.75" customHeight="1">
      <c r="G638" s="111"/>
    </row>
    <row r="639" spans="7:7" ht="15.75" customHeight="1">
      <c r="G639" s="111"/>
    </row>
    <row r="640" spans="7:7" ht="15.75" customHeight="1">
      <c r="G640" s="111"/>
    </row>
    <row r="641" spans="7:7" ht="15.75" customHeight="1">
      <c r="G641" s="111"/>
    </row>
    <row r="642" spans="7:7" ht="15.75" customHeight="1">
      <c r="G642" s="111"/>
    </row>
    <row r="643" spans="7:7" ht="15.75" customHeight="1">
      <c r="G643" s="111"/>
    </row>
    <row r="644" spans="7:7" ht="15.75" customHeight="1">
      <c r="G644" s="111"/>
    </row>
    <row r="645" spans="7:7" ht="15.75" customHeight="1">
      <c r="G645" s="111"/>
    </row>
    <row r="646" spans="7:7" ht="15.75" customHeight="1">
      <c r="G646" s="111"/>
    </row>
    <row r="647" spans="7:7" ht="15.75" customHeight="1">
      <c r="G647" s="111"/>
    </row>
    <row r="648" spans="7:7" ht="15.75" customHeight="1">
      <c r="G648" s="111"/>
    </row>
    <row r="649" spans="7:7" ht="15.75" customHeight="1">
      <c r="G649" s="111"/>
    </row>
    <row r="650" spans="7:7" ht="15.75" customHeight="1">
      <c r="G650" s="111"/>
    </row>
    <row r="651" spans="7:7" ht="15.75" customHeight="1">
      <c r="G651" s="111"/>
    </row>
    <row r="652" spans="7:7" ht="15.75" customHeight="1">
      <c r="G652" s="111"/>
    </row>
    <row r="653" spans="7:7" ht="15.75" customHeight="1">
      <c r="G653" s="111"/>
    </row>
    <row r="654" spans="7:7" ht="15.75" customHeight="1">
      <c r="G654" s="111"/>
    </row>
    <row r="655" spans="7:7" ht="15.75" customHeight="1">
      <c r="G655" s="111"/>
    </row>
    <row r="656" spans="7:7" ht="15.75" customHeight="1">
      <c r="G656" s="111"/>
    </row>
    <row r="657" spans="7:7" ht="15.75" customHeight="1">
      <c r="G657" s="111"/>
    </row>
    <row r="658" spans="7:7" ht="15.75" customHeight="1">
      <c r="G658" s="111"/>
    </row>
    <row r="659" spans="7:7" ht="15.75" customHeight="1">
      <c r="G659" s="111"/>
    </row>
    <row r="660" spans="7:7" ht="15.75" customHeight="1">
      <c r="G660" s="111"/>
    </row>
    <row r="661" spans="7:7" ht="15.75" customHeight="1">
      <c r="G661" s="111"/>
    </row>
    <row r="662" spans="7:7" ht="15.75" customHeight="1">
      <c r="G662" s="111"/>
    </row>
    <row r="663" spans="7:7" ht="15.75" customHeight="1">
      <c r="G663" s="111"/>
    </row>
    <row r="664" spans="7:7" ht="15.75" customHeight="1">
      <c r="G664" s="111"/>
    </row>
    <row r="665" spans="7:7" ht="15.75" customHeight="1">
      <c r="G665" s="111"/>
    </row>
    <row r="666" spans="7:7" ht="15.75" customHeight="1">
      <c r="G666" s="111"/>
    </row>
    <row r="667" spans="7:7" ht="15.75" customHeight="1">
      <c r="G667" s="111"/>
    </row>
    <row r="668" spans="7:7" ht="15.75" customHeight="1">
      <c r="G668" s="111"/>
    </row>
    <row r="669" spans="7:7" ht="15.75" customHeight="1">
      <c r="G669" s="111"/>
    </row>
    <row r="670" spans="7:7" ht="15.75" customHeight="1">
      <c r="G670" s="111"/>
    </row>
    <row r="671" spans="7:7" ht="15.75" customHeight="1">
      <c r="G671" s="111"/>
    </row>
    <row r="672" spans="7:7" ht="15.75" customHeight="1">
      <c r="G672" s="111"/>
    </row>
    <row r="673" spans="7:7" ht="15.75" customHeight="1">
      <c r="G673" s="111"/>
    </row>
    <row r="674" spans="7:7" ht="15.75" customHeight="1">
      <c r="G674" s="111"/>
    </row>
    <row r="675" spans="7:7" ht="15.75" customHeight="1">
      <c r="G675" s="111"/>
    </row>
    <row r="676" spans="7:7" ht="15.75" customHeight="1">
      <c r="G676" s="111"/>
    </row>
    <row r="677" spans="7:7" ht="15.75" customHeight="1">
      <c r="G677" s="111"/>
    </row>
    <row r="678" spans="7:7" ht="15.75" customHeight="1">
      <c r="G678" s="111"/>
    </row>
    <row r="679" spans="7:7" ht="15.75" customHeight="1">
      <c r="G679" s="111"/>
    </row>
    <row r="680" spans="7:7" ht="15.75" customHeight="1">
      <c r="G680" s="111"/>
    </row>
    <row r="681" spans="7:7" ht="15.75" customHeight="1">
      <c r="G681" s="111"/>
    </row>
    <row r="682" spans="7:7" ht="15.75" customHeight="1">
      <c r="G682" s="111"/>
    </row>
    <row r="683" spans="7:7" ht="15.75" customHeight="1">
      <c r="G683" s="111"/>
    </row>
    <row r="684" spans="7:7" ht="15.75" customHeight="1">
      <c r="G684" s="111"/>
    </row>
    <row r="685" spans="7:7" ht="15.75" customHeight="1">
      <c r="G685" s="111"/>
    </row>
    <row r="686" spans="7:7" ht="15.75" customHeight="1">
      <c r="G686" s="111"/>
    </row>
    <row r="687" spans="7:7" ht="15.75" customHeight="1">
      <c r="G687" s="111"/>
    </row>
    <row r="688" spans="7:7" ht="15.75" customHeight="1">
      <c r="G688" s="111"/>
    </row>
    <row r="689" spans="7:7" ht="15.75" customHeight="1">
      <c r="G689" s="111"/>
    </row>
    <row r="690" spans="7:7" ht="15.75" customHeight="1">
      <c r="G690" s="111"/>
    </row>
    <row r="691" spans="7:7" ht="15.75" customHeight="1">
      <c r="G691" s="111"/>
    </row>
    <row r="692" spans="7:7" ht="15.75" customHeight="1">
      <c r="G692" s="111"/>
    </row>
    <row r="693" spans="7:7" ht="15.75" customHeight="1">
      <c r="G693" s="111"/>
    </row>
    <row r="694" spans="7:7" ht="15.75" customHeight="1">
      <c r="G694" s="111"/>
    </row>
    <row r="695" spans="7:7" ht="15.75" customHeight="1">
      <c r="G695" s="111"/>
    </row>
    <row r="696" spans="7:7" ht="15.75" customHeight="1">
      <c r="G696" s="111"/>
    </row>
    <row r="697" spans="7:7" ht="15.75" customHeight="1">
      <c r="G697" s="111"/>
    </row>
    <row r="698" spans="7:7" ht="15.75" customHeight="1">
      <c r="G698" s="111"/>
    </row>
    <row r="699" spans="7:7" ht="15.75" customHeight="1">
      <c r="G699" s="111"/>
    </row>
    <row r="700" spans="7:7" ht="15.75" customHeight="1">
      <c r="G700" s="111"/>
    </row>
    <row r="701" spans="7:7" ht="15.75" customHeight="1">
      <c r="G701" s="111"/>
    </row>
    <row r="702" spans="7:7" ht="15.75" customHeight="1">
      <c r="G702" s="111"/>
    </row>
    <row r="703" spans="7:7" ht="15.75" customHeight="1">
      <c r="G703" s="111"/>
    </row>
    <row r="704" spans="7:7" ht="15.75" customHeight="1">
      <c r="G704" s="111"/>
    </row>
    <row r="705" spans="7:7" ht="15.75" customHeight="1">
      <c r="G705" s="111"/>
    </row>
    <row r="706" spans="7:7" ht="15.75" customHeight="1">
      <c r="G706" s="111"/>
    </row>
    <row r="707" spans="7:7" ht="15.75" customHeight="1">
      <c r="G707" s="111"/>
    </row>
    <row r="708" spans="7:7" ht="15.75" customHeight="1">
      <c r="G708" s="111"/>
    </row>
    <row r="709" spans="7:7" ht="15.75" customHeight="1">
      <c r="G709" s="111"/>
    </row>
    <row r="710" spans="7:7" ht="15.75" customHeight="1">
      <c r="G710" s="111"/>
    </row>
    <row r="711" spans="7:7" ht="15.75" customHeight="1">
      <c r="G711" s="111"/>
    </row>
    <row r="712" spans="7:7" ht="15.75" customHeight="1">
      <c r="G712" s="111"/>
    </row>
    <row r="713" spans="7:7" ht="15.75" customHeight="1">
      <c r="G713" s="111"/>
    </row>
    <row r="714" spans="7:7" ht="15.75" customHeight="1">
      <c r="G714" s="111"/>
    </row>
    <row r="715" spans="7:7" ht="15.75" customHeight="1">
      <c r="G715" s="111"/>
    </row>
    <row r="716" spans="7:7" ht="15.75" customHeight="1">
      <c r="G716" s="111"/>
    </row>
    <row r="717" spans="7:7" ht="15.75" customHeight="1">
      <c r="G717" s="111"/>
    </row>
    <row r="718" spans="7:7" ht="15.75" customHeight="1">
      <c r="G718" s="111"/>
    </row>
    <row r="719" spans="7:7" ht="15.75" customHeight="1">
      <c r="G719" s="111"/>
    </row>
    <row r="720" spans="7:7" ht="15.75" customHeight="1">
      <c r="G720" s="111"/>
    </row>
    <row r="721" spans="7:7" ht="15.75" customHeight="1">
      <c r="G721" s="111"/>
    </row>
    <row r="722" spans="7:7" ht="15.75" customHeight="1">
      <c r="G722" s="111"/>
    </row>
    <row r="723" spans="7:7" ht="15.75" customHeight="1">
      <c r="G723" s="111"/>
    </row>
    <row r="724" spans="7:7" ht="15.75" customHeight="1">
      <c r="G724" s="111"/>
    </row>
    <row r="725" spans="7:7" ht="15.75" customHeight="1">
      <c r="G725" s="111"/>
    </row>
    <row r="726" spans="7:7" ht="15.75" customHeight="1">
      <c r="G726" s="111"/>
    </row>
    <row r="727" spans="7:7" ht="15.75" customHeight="1">
      <c r="G727" s="111"/>
    </row>
    <row r="728" spans="7:7" ht="15.75" customHeight="1">
      <c r="G728" s="111"/>
    </row>
    <row r="729" spans="7:7" ht="15.75" customHeight="1">
      <c r="G729" s="111"/>
    </row>
    <row r="730" spans="7:7" ht="15.75" customHeight="1">
      <c r="G730" s="111"/>
    </row>
    <row r="731" spans="7:7" ht="15.75" customHeight="1">
      <c r="G731" s="111"/>
    </row>
    <row r="732" spans="7:7" ht="15.75" customHeight="1">
      <c r="G732" s="111"/>
    </row>
    <row r="733" spans="7:7" ht="15.75" customHeight="1">
      <c r="G733" s="111"/>
    </row>
    <row r="734" spans="7:7" ht="15.75" customHeight="1">
      <c r="G734" s="111"/>
    </row>
    <row r="735" spans="7:7" ht="15.75" customHeight="1">
      <c r="G735" s="111"/>
    </row>
    <row r="736" spans="7:7" ht="15.75" customHeight="1">
      <c r="G736" s="111"/>
    </row>
    <row r="737" spans="7:7" ht="15.75" customHeight="1">
      <c r="G737" s="111"/>
    </row>
    <row r="738" spans="7:7" ht="15.75" customHeight="1">
      <c r="G738" s="111"/>
    </row>
    <row r="739" spans="7:7" ht="15.75" customHeight="1">
      <c r="G739" s="111"/>
    </row>
    <row r="740" spans="7:7" ht="15.75" customHeight="1">
      <c r="G740" s="111"/>
    </row>
    <row r="741" spans="7:7" ht="15.75" customHeight="1">
      <c r="G741" s="111"/>
    </row>
    <row r="742" spans="7:7" ht="15.75" customHeight="1">
      <c r="G742" s="111"/>
    </row>
    <row r="743" spans="7:7" ht="15.75" customHeight="1">
      <c r="G743" s="111"/>
    </row>
    <row r="744" spans="7:7" ht="15.75" customHeight="1">
      <c r="G744" s="111"/>
    </row>
    <row r="745" spans="7:7" ht="15.75" customHeight="1">
      <c r="G745" s="111"/>
    </row>
    <row r="746" spans="7:7" ht="15.75" customHeight="1">
      <c r="G746" s="111"/>
    </row>
    <row r="747" spans="7:7" ht="15.75" customHeight="1">
      <c r="G747" s="111"/>
    </row>
    <row r="748" spans="7:7" ht="15.75" customHeight="1">
      <c r="G748" s="111"/>
    </row>
    <row r="749" spans="7:7" ht="15.75" customHeight="1">
      <c r="G749" s="111"/>
    </row>
    <row r="750" spans="7:7" ht="15.75" customHeight="1">
      <c r="G750" s="111"/>
    </row>
    <row r="751" spans="7:7" ht="15.75" customHeight="1">
      <c r="G751" s="111"/>
    </row>
    <row r="752" spans="7:7" ht="15.75" customHeight="1">
      <c r="G752" s="111"/>
    </row>
    <row r="753" spans="7:7" ht="15.75" customHeight="1">
      <c r="G753" s="111"/>
    </row>
    <row r="754" spans="7:7" ht="15.75" customHeight="1">
      <c r="G754" s="111"/>
    </row>
    <row r="755" spans="7:7" ht="15.75" customHeight="1">
      <c r="G755" s="111"/>
    </row>
    <row r="756" spans="7:7" ht="15.75" customHeight="1">
      <c r="G756" s="111"/>
    </row>
    <row r="757" spans="7:7" ht="15.75" customHeight="1">
      <c r="G757" s="111"/>
    </row>
    <row r="758" spans="7:7" ht="15.75" customHeight="1">
      <c r="G758" s="111"/>
    </row>
    <row r="759" spans="7:7" ht="15.75" customHeight="1">
      <c r="G759" s="111"/>
    </row>
    <row r="760" spans="7:7" ht="15.75" customHeight="1">
      <c r="G760" s="111"/>
    </row>
    <row r="761" spans="7:7" ht="15.75" customHeight="1">
      <c r="G761" s="111"/>
    </row>
    <row r="762" spans="7:7" ht="15.75" customHeight="1">
      <c r="G762" s="111"/>
    </row>
    <row r="763" spans="7:7" ht="15.75" customHeight="1">
      <c r="G763" s="111"/>
    </row>
    <row r="764" spans="7:7" ht="15.75" customHeight="1">
      <c r="G764" s="111"/>
    </row>
    <row r="765" spans="7:7" ht="15.75" customHeight="1">
      <c r="G765" s="111"/>
    </row>
    <row r="766" spans="7:7" ht="15.75" customHeight="1">
      <c r="G766" s="111"/>
    </row>
    <row r="767" spans="7:7" ht="15.75" customHeight="1">
      <c r="G767" s="111"/>
    </row>
    <row r="768" spans="7:7" ht="15.75" customHeight="1">
      <c r="G768" s="111"/>
    </row>
    <row r="769" spans="7:7" ht="15.75" customHeight="1">
      <c r="G769" s="111"/>
    </row>
    <row r="770" spans="7:7" ht="15.75" customHeight="1">
      <c r="G770" s="111"/>
    </row>
    <row r="771" spans="7:7" ht="15.75" customHeight="1">
      <c r="G771" s="111"/>
    </row>
    <row r="772" spans="7:7" ht="15.75" customHeight="1">
      <c r="G772" s="111"/>
    </row>
    <row r="773" spans="7:7" ht="15.75" customHeight="1">
      <c r="G773" s="111"/>
    </row>
    <row r="774" spans="7:7" ht="15.75" customHeight="1">
      <c r="G774" s="111"/>
    </row>
    <row r="775" spans="7:7" ht="15.75" customHeight="1">
      <c r="G775" s="111"/>
    </row>
    <row r="776" spans="7:7" ht="15.75" customHeight="1">
      <c r="G776" s="111"/>
    </row>
    <row r="777" spans="7:7" ht="15.75" customHeight="1">
      <c r="G777" s="111"/>
    </row>
    <row r="778" spans="7:7" ht="15.75" customHeight="1">
      <c r="G778" s="111"/>
    </row>
    <row r="779" spans="7:7" ht="15.75" customHeight="1">
      <c r="G779" s="111"/>
    </row>
    <row r="780" spans="7:7" ht="15.75" customHeight="1">
      <c r="G780" s="111"/>
    </row>
    <row r="781" spans="7:7" ht="15.75" customHeight="1">
      <c r="G781" s="111"/>
    </row>
    <row r="782" spans="7:7" ht="15.75" customHeight="1">
      <c r="G782" s="111"/>
    </row>
    <row r="783" spans="7:7" ht="15.75" customHeight="1">
      <c r="G783" s="111"/>
    </row>
    <row r="784" spans="7:7" ht="15.75" customHeight="1">
      <c r="G784" s="111"/>
    </row>
    <row r="785" spans="7:7" ht="15.75" customHeight="1">
      <c r="G785" s="111"/>
    </row>
    <row r="786" spans="7:7" ht="15.75" customHeight="1">
      <c r="G786" s="111"/>
    </row>
    <row r="787" spans="7:7" ht="15.75" customHeight="1">
      <c r="G787" s="111"/>
    </row>
    <row r="788" spans="7:7" ht="15.75" customHeight="1">
      <c r="G788" s="111"/>
    </row>
    <row r="789" spans="7:7" ht="15.75" customHeight="1">
      <c r="G789" s="111"/>
    </row>
    <row r="790" spans="7:7" ht="15.75" customHeight="1">
      <c r="G790" s="111"/>
    </row>
    <row r="791" spans="7:7" ht="15.75" customHeight="1">
      <c r="G791" s="111"/>
    </row>
    <row r="792" spans="7:7" ht="15.75" customHeight="1">
      <c r="G792" s="111"/>
    </row>
    <row r="793" spans="7:7" ht="15.75" customHeight="1">
      <c r="G793" s="111"/>
    </row>
    <row r="794" spans="7:7" ht="15.75" customHeight="1">
      <c r="G794" s="111"/>
    </row>
    <row r="795" spans="7:7" ht="15.75" customHeight="1">
      <c r="G795" s="111"/>
    </row>
    <row r="796" spans="7:7" ht="15.75" customHeight="1">
      <c r="G796" s="111"/>
    </row>
    <row r="797" spans="7:7" ht="15.75" customHeight="1">
      <c r="G797" s="111"/>
    </row>
    <row r="798" spans="7:7" ht="15.75" customHeight="1">
      <c r="G798" s="111"/>
    </row>
    <row r="799" spans="7:7" ht="15.75" customHeight="1">
      <c r="G799" s="111"/>
    </row>
    <row r="800" spans="7:7" ht="15.75" customHeight="1">
      <c r="G800" s="111"/>
    </row>
    <row r="801" spans="7:7" ht="15.75" customHeight="1">
      <c r="G801" s="111"/>
    </row>
    <row r="802" spans="7:7" ht="15.75" customHeight="1">
      <c r="G802" s="111"/>
    </row>
    <row r="803" spans="7:7" ht="15.75" customHeight="1">
      <c r="G803" s="111"/>
    </row>
    <row r="804" spans="7:7" ht="15.75" customHeight="1">
      <c r="G804" s="111"/>
    </row>
    <row r="805" spans="7:7" ht="15.75" customHeight="1">
      <c r="G805" s="111"/>
    </row>
    <row r="806" spans="7:7" ht="15.75" customHeight="1">
      <c r="G806" s="111"/>
    </row>
    <row r="807" spans="7:7" ht="15.75" customHeight="1">
      <c r="G807" s="111"/>
    </row>
    <row r="808" spans="7:7" ht="15.75" customHeight="1">
      <c r="G808" s="111"/>
    </row>
    <row r="809" spans="7:7" ht="15.75" customHeight="1">
      <c r="G809" s="111"/>
    </row>
    <row r="810" spans="7:7" ht="15.75" customHeight="1">
      <c r="G810" s="111"/>
    </row>
    <row r="811" spans="7:7" ht="15.75" customHeight="1">
      <c r="G811" s="111"/>
    </row>
    <row r="812" spans="7:7" ht="15.75" customHeight="1">
      <c r="G812" s="111"/>
    </row>
    <row r="813" spans="7:7" ht="15.75" customHeight="1">
      <c r="G813" s="111"/>
    </row>
    <row r="814" spans="7:7" ht="15.75" customHeight="1">
      <c r="G814" s="111"/>
    </row>
    <row r="815" spans="7:7" ht="15.75" customHeight="1">
      <c r="G815" s="111"/>
    </row>
    <row r="816" spans="7:7" ht="15.75" customHeight="1">
      <c r="G816" s="111"/>
    </row>
    <row r="817" spans="7:7" ht="15.75" customHeight="1">
      <c r="G817" s="111"/>
    </row>
    <row r="818" spans="7:7" ht="15.75" customHeight="1">
      <c r="G818" s="111"/>
    </row>
    <row r="819" spans="7:7" ht="15.75" customHeight="1">
      <c r="G819" s="111"/>
    </row>
    <row r="820" spans="7:7" ht="15.75" customHeight="1">
      <c r="G820" s="111"/>
    </row>
    <row r="821" spans="7:7" ht="15.75" customHeight="1">
      <c r="G821" s="111"/>
    </row>
    <row r="822" spans="7:7" ht="15.75" customHeight="1">
      <c r="G822" s="111"/>
    </row>
    <row r="823" spans="7:7" ht="15.75" customHeight="1">
      <c r="G823" s="111"/>
    </row>
    <row r="824" spans="7:7" ht="15.75" customHeight="1">
      <c r="G824" s="111"/>
    </row>
    <row r="825" spans="7:7" ht="15.75" customHeight="1">
      <c r="G825" s="111"/>
    </row>
    <row r="826" spans="7:7" ht="15.75" customHeight="1">
      <c r="G826" s="111"/>
    </row>
    <row r="827" spans="7:7" ht="15.75" customHeight="1">
      <c r="G827" s="111"/>
    </row>
    <row r="828" spans="7:7" ht="15.75" customHeight="1">
      <c r="G828" s="111"/>
    </row>
    <row r="829" spans="7:7" ht="15.75" customHeight="1">
      <c r="G829" s="111"/>
    </row>
    <row r="830" spans="7:7" ht="15.75" customHeight="1">
      <c r="G830" s="111"/>
    </row>
    <row r="831" spans="7:7" ht="15.75" customHeight="1">
      <c r="G831" s="111"/>
    </row>
    <row r="832" spans="7:7" ht="15.75" customHeight="1">
      <c r="G832" s="111"/>
    </row>
    <row r="833" spans="7:7" ht="15.75" customHeight="1">
      <c r="G833" s="111"/>
    </row>
    <row r="834" spans="7:7" ht="15.75" customHeight="1">
      <c r="G834" s="111"/>
    </row>
    <row r="835" spans="7:7" ht="15.75" customHeight="1">
      <c r="G835" s="111"/>
    </row>
    <row r="836" spans="7:7" ht="15.75" customHeight="1">
      <c r="G836" s="111"/>
    </row>
    <row r="837" spans="7:7" ht="15.75" customHeight="1">
      <c r="G837" s="111"/>
    </row>
    <row r="838" spans="7:7" ht="15.75" customHeight="1">
      <c r="G838" s="111"/>
    </row>
    <row r="839" spans="7:7" ht="15.75" customHeight="1">
      <c r="G839" s="111"/>
    </row>
    <row r="840" spans="7:7" ht="15.75" customHeight="1">
      <c r="G840" s="111"/>
    </row>
    <row r="841" spans="7:7" ht="15.75" customHeight="1">
      <c r="G841" s="111"/>
    </row>
    <row r="842" spans="7:7" ht="15.75" customHeight="1">
      <c r="G842" s="111"/>
    </row>
    <row r="843" spans="7:7" ht="15.75" customHeight="1">
      <c r="G843" s="111"/>
    </row>
    <row r="844" spans="7:7" ht="15.75" customHeight="1">
      <c r="G844" s="111"/>
    </row>
    <row r="845" spans="7:7" ht="15.75" customHeight="1">
      <c r="G845" s="111"/>
    </row>
    <row r="846" spans="7:7" ht="15.75" customHeight="1">
      <c r="G846" s="111"/>
    </row>
    <row r="847" spans="7:7" ht="15.75" customHeight="1">
      <c r="G847" s="111"/>
    </row>
    <row r="848" spans="7:7" ht="15.75" customHeight="1">
      <c r="G848" s="111"/>
    </row>
    <row r="849" spans="7:7" ht="15.75" customHeight="1">
      <c r="G849" s="111"/>
    </row>
    <row r="850" spans="7:7" ht="15.75" customHeight="1">
      <c r="G850" s="111"/>
    </row>
    <row r="851" spans="7:7" ht="15.75" customHeight="1">
      <c r="G851" s="111"/>
    </row>
    <row r="852" spans="7:7" ht="15.75" customHeight="1">
      <c r="G852" s="111"/>
    </row>
    <row r="853" spans="7:7" ht="15.75" customHeight="1">
      <c r="G853" s="111"/>
    </row>
    <row r="854" spans="7:7" ht="15.75" customHeight="1">
      <c r="G854" s="111"/>
    </row>
    <row r="855" spans="7:7" ht="15.75" customHeight="1">
      <c r="G855" s="111"/>
    </row>
    <row r="856" spans="7:7" ht="15.75" customHeight="1">
      <c r="G856" s="111"/>
    </row>
    <row r="857" spans="7:7" ht="15.75" customHeight="1">
      <c r="G857" s="111"/>
    </row>
    <row r="858" spans="7:7" ht="15.75" customHeight="1">
      <c r="G858" s="111"/>
    </row>
    <row r="859" spans="7:7" ht="15.75" customHeight="1">
      <c r="G859" s="111"/>
    </row>
    <row r="860" spans="7:7" ht="15.75" customHeight="1">
      <c r="G860" s="111"/>
    </row>
    <row r="861" spans="7:7" ht="15.75" customHeight="1">
      <c r="G861" s="111"/>
    </row>
    <row r="862" spans="7:7" ht="15.75" customHeight="1">
      <c r="G862" s="111"/>
    </row>
    <row r="863" spans="7:7" ht="15.75" customHeight="1">
      <c r="G863" s="111"/>
    </row>
    <row r="864" spans="7:7" ht="15.75" customHeight="1">
      <c r="G864" s="111"/>
    </row>
    <row r="865" spans="7:7" ht="15.75" customHeight="1">
      <c r="G865" s="111"/>
    </row>
    <row r="866" spans="7:7" ht="15.75" customHeight="1">
      <c r="G866" s="111"/>
    </row>
    <row r="867" spans="7:7" ht="15.75" customHeight="1">
      <c r="G867" s="111"/>
    </row>
    <row r="868" spans="7:7" ht="15.75" customHeight="1">
      <c r="G868" s="111"/>
    </row>
    <row r="869" spans="7:7" ht="15.75" customHeight="1">
      <c r="G869" s="111"/>
    </row>
    <row r="870" spans="7:7" ht="15.75" customHeight="1">
      <c r="G870" s="111"/>
    </row>
    <row r="871" spans="7:7" ht="15.75" customHeight="1">
      <c r="G871" s="111"/>
    </row>
    <row r="872" spans="7:7" ht="15.75" customHeight="1">
      <c r="G872" s="111"/>
    </row>
    <row r="873" spans="7:7" ht="15.75" customHeight="1">
      <c r="G873" s="111"/>
    </row>
    <row r="874" spans="7:7" ht="15.75" customHeight="1">
      <c r="G874" s="111"/>
    </row>
    <row r="875" spans="7:7" ht="15.75" customHeight="1">
      <c r="G875" s="111"/>
    </row>
    <row r="876" spans="7:7" ht="15.75" customHeight="1">
      <c r="G876" s="111"/>
    </row>
    <row r="877" spans="7:7" ht="15.75" customHeight="1">
      <c r="G877" s="111"/>
    </row>
    <row r="878" spans="7:7" ht="15.75" customHeight="1">
      <c r="G878" s="111"/>
    </row>
    <row r="879" spans="7:7" ht="15.75" customHeight="1">
      <c r="G879" s="111"/>
    </row>
    <row r="880" spans="7:7" ht="15.75" customHeight="1">
      <c r="G880" s="111"/>
    </row>
    <row r="881" spans="7:7" ht="15.75" customHeight="1">
      <c r="G881" s="111"/>
    </row>
    <row r="882" spans="7:7" ht="15.75" customHeight="1">
      <c r="G882" s="111"/>
    </row>
    <row r="883" spans="7:7" ht="15.75" customHeight="1">
      <c r="G883" s="111"/>
    </row>
    <row r="884" spans="7:7" ht="15.75" customHeight="1">
      <c r="G884" s="111"/>
    </row>
    <row r="885" spans="7:7" ht="15.75" customHeight="1">
      <c r="G885" s="111"/>
    </row>
    <row r="886" spans="7:7" ht="15.75" customHeight="1">
      <c r="G886" s="111"/>
    </row>
    <row r="887" spans="7:7" ht="15.75" customHeight="1">
      <c r="G887" s="111"/>
    </row>
    <row r="888" spans="7:7" ht="15.75" customHeight="1">
      <c r="G888" s="111"/>
    </row>
    <row r="889" spans="7:7" ht="15.75" customHeight="1">
      <c r="G889" s="111"/>
    </row>
    <row r="890" spans="7:7" ht="15.75" customHeight="1">
      <c r="G890" s="111"/>
    </row>
    <row r="891" spans="7:7" ht="15.75" customHeight="1">
      <c r="G891" s="111"/>
    </row>
    <row r="892" spans="7:7" ht="15.75" customHeight="1">
      <c r="G892" s="111"/>
    </row>
    <row r="893" spans="7:7" ht="15.75" customHeight="1">
      <c r="G893" s="111"/>
    </row>
    <row r="894" spans="7:7" ht="15.75" customHeight="1">
      <c r="G894" s="111"/>
    </row>
    <row r="895" spans="7:7" ht="15.75" customHeight="1">
      <c r="G895" s="111"/>
    </row>
    <row r="896" spans="7:7" ht="15.75" customHeight="1">
      <c r="G896" s="111"/>
    </row>
    <row r="897" spans="7:7" ht="15.75" customHeight="1">
      <c r="G897" s="111"/>
    </row>
    <row r="898" spans="7:7" ht="15.75" customHeight="1">
      <c r="G898" s="111"/>
    </row>
    <row r="899" spans="7:7" ht="15.75" customHeight="1">
      <c r="G899" s="111"/>
    </row>
    <row r="900" spans="7:7" ht="15.75" customHeight="1">
      <c r="G900" s="111"/>
    </row>
    <row r="901" spans="7:7" ht="15.75" customHeight="1">
      <c r="G901" s="111"/>
    </row>
    <row r="902" spans="7:7" ht="15.75" customHeight="1">
      <c r="G902" s="111"/>
    </row>
    <row r="903" spans="7:7" ht="15.75" customHeight="1">
      <c r="G903" s="111"/>
    </row>
    <row r="904" spans="7:7" ht="15.75" customHeight="1">
      <c r="G904" s="111"/>
    </row>
    <row r="905" spans="7:7" ht="15.75" customHeight="1">
      <c r="G905" s="111"/>
    </row>
    <row r="906" spans="7:7" ht="15.75" customHeight="1">
      <c r="G906" s="111"/>
    </row>
    <row r="907" spans="7:7" ht="15.75" customHeight="1">
      <c r="G907" s="111"/>
    </row>
    <row r="908" spans="7:7" ht="15.75" customHeight="1">
      <c r="G908" s="111"/>
    </row>
    <row r="909" spans="7:7" ht="15.75" customHeight="1">
      <c r="G909" s="111"/>
    </row>
    <row r="910" spans="7:7" ht="15.75" customHeight="1">
      <c r="G910" s="111"/>
    </row>
    <row r="911" spans="7:7" ht="15.75" customHeight="1">
      <c r="G911" s="111"/>
    </row>
    <row r="912" spans="7:7" ht="15.75" customHeight="1">
      <c r="G912" s="111"/>
    </row>
    <row r="913" spans="7:7" ht="15.75" customHeight="1">
      <c r="G913" s="111"/>
    </row>
    <row r="914" spans="7:7" ht="15.75" customHeight="1">
      <c r="G914" s="111"/>
    </row>
    <row r="915" spans="7:7" ht="15.75" customHeight="1">
      <c r="G915" s="111"/>
    </row>
    <row r="916" spans="7:7" ht="15.75" customHeight="1">
      <c r="G916" s="111"/>
    </row>
    <row r="917" spans="7:7" ht="15.75" customHeight="1">
      <c r="G917" s="111"/>
    </row>
    <row r="918" spans="7:7" ht="15.75" customHeight="1">
      <c r="G918" s="111"/>
    </row>
    <row r="919" spans="7:7" ht="15.75" customHeight="1">
      <c r="G919" s="111"/>
    </row>
    <row r="920" spans="7:7" ht="15.75" customHeight="1">
      <c r="G920" s="111"/>
    </row>
    <row r="921" spans="7:7" ht="15.75" customHeight="1">
      <c r="G921" s="111"/>
    </row>
    <row r="922" spans="7:7" ht="15.75" customHeight="1">
      <c r="G922" s="111"/>
    </row>
    <row r="923" spans="7:7" ht="15.75" customHeight="1">
      <c r="G923" s="111"/>
    </row>
    <row r="924" spans="7:7" ht="15.75" customHeight="1">
      <c r="G924" s="111"/>
    </row>
    <row r="925" spans="7:7" ht="15.75" customHeight="1">
      <c r="G925" s="111"/>
    </row>
    <row r="926" spans="7:7" ht="15.75" customHeight="1">
      <c r="G926" s="111"/>
    </row>
    <row r="927" spans="7:7" ht="15.75" customHeight="1">
      <c r="G927" s="111"/>
    </row>
    <row r="928" spans="7:7" ht="15.75" customHeight="1">
      <c r="G928" s="111"/>
    </row>
    <row r="929" spans="7:7" ht="15.75" customHeight="1">
      <c r="G929" s="111"/>
    </row>
    <row r="930" spans="7:7" ht="15.75" customHeight="1">
      <c r="G930" s="111"/>
    </row>
    <row r="931" spans="7:7" ht="15.75" customHeight="1">
      <c r="G931" s="111"/>
    </row>
    <row r="932" spans="7:7" ht="15.75" customHeight="1">
      <c r="G932" s="111"/>
    </row>
    <row r="933" spans="7:7" ht="15.75" customHeight="1">
      <c r="G933" s="111"/>
    </row>
    <row r="934" spans="7:7" ht="15.75" customHeight="1">
      <c r="G934" s="111"/>
    </row>
    <row r="935" spans="7:7" ht="15.75" customHeight="1">
      <c r="G935" s="111"/>
    </row>
    <row r="936" spans="7:7" ht="15.75" customHeight="1">
      <c r="G936" s="111"/>
    </row>
    <row r="937" spans="7:7" ht="15.75" customHeight="1">
      <c r="G937" s="111"/>
    </row>
    <row r="938" spans="7:7" ht="15.75" customHeight="1">
      <c r="G938" s="111"/>
    </row>
    <row r="939" spans="7:7" ht="15.75" customHeight="1">
      <c r="G939" s="111"/>
    </row>
    <row r="940" spans="7:7" ht="15.75" customHeight="1">
      <c r="G940" s="111"/>
    </row>
    <row r="941" spans="7:7" ht="15.75" customHeight="1">
      <c r="G941" s="111"/>
    </row>
    <row r="942" spans="7:7" ht="15.75" customHeight="1">
      <c r="G942" s="111"/>
    </row>
    <row r="943" spans="7:7" ht="15.75" customHeight="1">
      <c r="G943" s="111"/>
    </row>
    <row r="944" spans="7:7" ht="15.75" customHeight="1">
      <c r="G944" s="111"/>
    </row>
    <row r="945" spans="7:7" ht="15.75" customHeight="1">
      <c r="G945" s="111"/>
    </row>
    <row r="946" spans="7:7" ht="15.75" customHeight="1">
      <c r="G946" s="111"/>
    </row>
    <row r="947" spans="7:7" ht="15.75" customHeight="1">
      <c r="G947" s="111"/>
    </row>
    <row r="948" spans="7:7" ht="15.75" customHeight="1">
      <c r="G948" s="111"/>
    </row>
    <row r="949" spans="7:7" ht="15.75" customHeight="1">
      <c r="G949" s="111"/>
    </row>
    <row r="950" spans="7:7" ht="15.75" customHeight="1">
      <c r="G950" s="111"/>
    </row>
    <row r="951" spans="7:7" ht="15.75" customHeight="1">
      <c r="G951" s="111"/>
    </row>
    <row r="952" spans="7:7" ht="15.75" customHeight="1">
      <c r="G952" s="111"/>
    </row>
    <row r="953" spans="7:7" ht="15.75" customHeight="1">
      <c r="G953" s="111"/>
    </row>
    <row r="954" spans="7:7" ht="15.75" customHeight="1">
      <c r="G954" s="111"/>
    </row>
    <row r="955" spans="7:7" ht="15.75" customHeight="1">
      <c r="G955" s="111"/>
    </row>
    <row r="956" spans="7:7" ht="15.75" customHeight="1">
      <c r="G956" s="111"/>
    </row>
    <row r="957" spans="7:7" ht="15.75" customHeight="1">
      <c r="G957" s="111"/>
    </row>
    <row r="958" spans="7:7" ht="15.75" customHeight="1">
      <c r="G958" s="111"/>
    </row>
    <row r="959" spans="7:7" ht="15.75" customHeight="1">
      <c r="G959" s="111"/>
    </row>
    <row r="960" spans="7:7" ht="15.75" customHeight="1">
      <c r="G960" s="111"/>
    </row>
    <row r="961" spans="7:7" ht="15.75" customHeight="1">
      <c r="G961" s="111"/>
    </row>
    <row r="962" spans="7:7" ht="15.75" customHeight="1">
      <c r="G962" s="111"/>
    </row>
    <row r="963" spans="7:7" ht="15.75" customHeight="1">
      <c r="G963" s="111"/>
    </row>
    <row r="964" spans="7:7" ht="15.75" customHeight="1">
      <c r="G964" s="111"/>
    </row>
    <row r="965" spans="7:7" ht="15.75" customHeight="1">
      <c r="G965" s="111"/>
    </row>
    <row r="966" spans="7:7" ht="15.75" customHeight="1">
      <c r="G966" s="111"/>
    </row>
    <row r="967" spans="7:7" ht="15.75" customHeight="1">
      <c r="G967" s="111"/>
    </row>
    <row r="968" spans="7:7" ht="15.75" customHeight="1">
      <c r="G968" s="111"/>
    </row>
    <row r="969" spans="7:7" ht="15.75" customHeight="1">
      <c r="G969" s="111"/>
    </row>
    <row r="970" spans="7:7" ht="15.75" customHeight="1">
      <c r="G970" s="111"/>
    </row>
    <row r="971" spans="7:7" ht="15.75" customHeight="1">
      <c r="G971" s="111"/>
    </row>
    <row r="972" spans="7:7" ht="15.75" customHeight="1">
      <c r="G972" s="111"/>
    </row>
    <row r="973" spans="7:7" ht="15.75" customHeight="1">
      <c r="G973" s="111"/>
    </row>
    <row r="974" spans="7:7" ht="15.75" customHeight="1">
      <c r="G974" s="111"/>
    </row>
    <row r="975" spans="7:7" ht="15.75" customHeight="1">
      <c r="G975" s="111"/>
    </row>
    <row r="976" spans="7:7" ht="15.75" customHeight="1">
      <c r="G976" s="111"/>
    </row>
    <row r="977" spans="7:7" ht="15.75" customHeight="1">
      <c r="G977" s="111"/>
    </row>
    <row r="978" spans="7:7" ht="15.75" customHeight="1">
      <c r="G978" s="111"/>
    </row>
    <row r="979" spans="7:7" ht="15.75" customHeight="1">
      <c r="G979" s="111"/>
    </row>
    <row r="980" spans="7:7" ht="15.75" customHeight="1">
      <c r="G980" s="111"/>
    </row>
    <row r="981" spans="7:7" ht="15.75" customHeight="1">
      <c r="G981" s="111"/>
    </row>
    <row r="982" spans="7:7" ht="15.75" customHeight="1">
      <c r="G982" s="111"/>
    </row>
    <row r="983" spans="7:7" ht="15.75" customHeight="1">
      <c r="G983" s="111"/>
    </row>
    <row r="984" spans="7:7" ht="15.75" customHeight="1">
      <c r="G984" s="111"/>
    </row>
    <row r="985" spans="7:7" ht="15.75" customHeight="1">
      <c r="G985" s="111"/>
    </row>
    <row r="986" spans="7:7" ht="15.75" customHeight="1">
      <c r="G986" s="111"/>
    </row>
    <row r="987" spans="7:7" ht="15.75" customHeight="1">
      <c r="G987" s="111"/>
    </row>
    <row r="988" spans="7:7" ht="15.75" customHeight="1">
      <c r="G988" s="111"/>
    </row>
    <row r="989" spans="7:7" ht="15.75" customHeight="1">
      <c r="G989" s="111"/>
    </row>
    <row r="990" spans="7:7" ht="15.75" customHeight="1">
      <c r="G990" s="111"/>
    </row>
    <row r="991" spans="7:7" ht="15.75" customHeight="1">
      <c r="G991" s="111"/>
    </row>
    <row r="992" spans="7:7" ht="15.75" customHeight="1">
      <c r="G992" s="111"/>
    </row>
    <row r="993" spans="7:7" ht="15.75" customHeight="1">
      <c r="G993" s="111"/>
    </row>
    <row r="994" spans="7:7" ht="15.75" customHeight="1">
      <c r="G994" s="111"/>
    </row>
    <row r="995" spans="7:7" ht="15.75" customHeight="1">
      <c r="G995" s="111"/>
    </row>
    <row r="996" spans="7:7" ht="15.75" customHeight="1">
      <c r="G996" s="111"/>
    </row>
    <row r="997" spans="7:7" ht="15.75" customHeight="1">
      <c r="G997" s="111"/>
    </row>
    <row r="998" spans="7:7" ht="15.75" customHeight="1">
      <c r="G998" s="111"/>
    </row>
    <row r="999" spans="7:7" ht="15.75" customHeight="1">
      <c r="G999" s="111"/>
    </row>
    <row r="1000" spans="7:7" ht="15.75" customHeight="1">
      <c r="G1000" s="111"/>
    </row>
  </sheetData>
  <autoFilter ref="B4:N4" xr:uid="{00000000-0009-0000-0000-000004000000}"/>
  <mergeCells count="525">
    <mergeCell ref="C88:C89"/>
    <mergeCell ref="C90:C91"/>
    <mergeCell ref="C92:C93"/>
    <mergeCell ref="C94:C95"/>
    <mergeCell ref="C96:C97"/>
    <mergeCell ref="C98:C99"/>
    <mergeCell ref="A48:A51"/>
    <mergeCell ref="A52:A55"/>
    <mergeCell ref="B52:B55"/>
    <mergeCell ref="A56:A61"/>
    <mergeCell ref="B56:B61"/>
    <mergeCell ref="B62:B65"/>
    <mergeCell ref="C64:C65"/>
    <mergeCell ref="A62:A65"/>
    <mergeCell ref="A66:A71"/>
    <mergeCell ref="B66:B71"/>
    <mergeCell ref="C70:C71"/>
    <mergeCell ref="B48:B51"/>
    <mergeCell ref="C48:C49"/>
    <mergeCell ref="C68:C69"/>
    <mergeCell ref="C58:C59"/>
    <mergeCell ref="C60:C61"/>
    <mergeCell ref="C62:C63"/>
    <mergeCell ref="C100:C101"/>
    <mergeCell ref="C74:C75"/>
    <mergeCell ref="C76:C77"/>
    <mergeCell ref="C78:C79"/>
    <mergeCell ref="C80:C81"/>
    <mergeCell ref="C82:C83"/>
    <mergeCell ref="C84:C85"/>
    <mergeCell ref="C86:C87"/>
    <mergeCell ref="A94:A95"/>
    <mergeCell ref="A96:A99"/>
    <mergeCell ref="A100:A101"/>
    <mergeCell ref="B96:B97"/>
    <mergeCell ref="B98:B99"/>
    <mergeCell ref="B100:B101"/>
    <mergeCell ref="A78:A85"/>
    <mergeCell ref="B78:B85"/>
    <mergeCell ref="A86:A91"/>
    <mergeCell ref="B86:B91"/>
    <mergeCell ref="A92:A93"/>
    <mergeCell ref="B92:B93"/>
    <mergeCell ref="B94:B95"/>
    <mergeCell ref="A72:A77"/>
    <mergeCell ref="B72:B77"/>
    <mergeCell ref="C72:C73"/>
    <mergeCell ref="D72:D73"/>
    <mergeCell ref="D74:D75"/>
    <mergeCell ref="E74:E75"/>
    <mergeCell ref="D76:D77"/>
    <mergeCell ref="E76:E77"/>
    <mergeCell ref="D78:D79"/>
    <mergeCell ref="E78:E79"/>
    <mergeCell ref="D86:D87"/>
    <mergeCell ref="D88:D89"/>
    <mergeCell ref="D80:D81"/>
    <mergeCell ref="E80:E81"/>
    <mergeCell ref="D82:D83"/>
    <mergeCell ref="E82:E83"/>
    <mergeCell ref="D84:D85"/>
    <mergeCell ref="E84:E85"/>
    <mergeCell ref="E86:E87"/>
    <mergeCell ref="D90:D91"/>
    <mergeCell ref="D92:D93"/>
    <mergeCell ref="D94:D95"/>
    <mergeCell ref="D96:D97"/>
    <mergeCell ref="D98:D99"/>
    <mergeCell ref="D100:D101"/>
    <mergeCell ref="E88:E89"/>
    <mergeCell ref="E90:E91"/>
    <mergeCell ref="E92:E93"/>
    <mergeCell ref="E94:E95"/>
    <mergeCell ref="E96:E97"/>
    <mergeCell ref="E98:E101"/>
    <mergeCell ref="A38:A39"/>
    <mergeCell ref="B38:B39"/>
    <mergeCell ref="C38:C39"/>
    <mergeCell ref="D38:D39"/>
    <mergeCell ref="E38:E39"/>
    <mergeCell ref="A40:A41"/>
    <mergeCell ref="B40:B41"/>
    <mergeCell ref="D46:D47"/>
    <mergeCell ref="E46:E47"/>
    <mergeCell ref="C40:C41"/>
    <mergeCell ref="D40:D41"/>
    <mergeCell ref="A42:A47"/>
    <mergeCell ref="B42:B47"/>
    <mergeCell ref="D42:D43"/>
    <mergeCell ref="E42:E43"/>
    <mergeCell ref="E44:E45"/>
    <mergeCell ref="C44:C45"/>
    <mergeCell ref="D44:D45"/>
    <mergeCell ref="C42:C43"/>
    <mergeCell ref="C46:C47"/>
    <mergeCell ref="D48:D49"/>
    <mergeCell ref="E48:E49"/>
    <mergeCell ref="C50:C51"/>
    <mergeCell ref="D50:D51"/>
    <mergeCell ref="E50:E51"/>
    <mergeCell ref="D56:D57"/>
    <mergeCell ref="E56:E57"/>
    <mergeCell ref="D64:D65"/>
    <mergeCell ref="E64:E65"/>
    <mergeCell ref="D62:D63"/>
    <mergeCell ref="E62:E63"/>
    <mergeCell ref="D58:D59"/>
    <mergeCell ref="E58:E59"/>
    <mergeCell ref="D60:D61"/>
    <mergeCell ref="E60:E61"/>
    <mergeCell ref="D66:D67"/>
    <mergeCell ref="E66:E67"/>
    <mergeCell ref="C52:C53"/>
    <mergeCell ref="D52:D53"/>
    <mergeCell ref="E52:E53"/>
    <mergeCell ref="C54:C55"/>
    <mergeCell ref="D54:D55"/>
    <mergeCell ref="E54:E55"/>
    <mergeCell ref="C56:C57"/>
    <mergeCell ref="C66:C67"/>
    <mergeCell ref="D68:D69"/>
    <mergeCell ref="E68:E69"/>
    <mergeCell ref="D70:D71"/>
    <mergeCell ref="E70:E71"/>
    <mergeCell ref="E72:E73"/>
    <mergeCell ref="H58:H59"/>
    <mergeCell ref="I58:I59"/>
    <mergeCell ref="J58:J59"/>
    <mergeCell ref="K58:K59"/>
    <mergeCell ref="F58:F59"/>
    <mergeCell ref="F60:F61"/>
    <mergeCell ref="H60:H61"/>
    <mergeCell ref="I60:I61"/>
    <mergeCell ref="J60:J61"/>
    <mergeCell ref="K60:K61"/>
    <mergeCell ref="K62:K63"/>
    <mergeCell ref="H64:H65"/>
    <mergeCell ref="H66:H67"/>
    <mergeCell ref="I66:I67"/>
    <mergeCell ref="J66:J67"/>
    <mergeCell ref="I62:I63"/>
    <mergeCell ref="J62:J63"/>
    <mergeCell ref="F66:F67"/>
    <mergeCell ref="F68:F69"/>
    <mergeCell ref="F42:F43"/>
    <mergeCell ref="G42:G47"/>
    <mergeCell ref="H42:H43"/>
    <mergeCell ref="I42:I43"/>
    <mergeCell ref="J42:J43"/>
    <mergeCell ref="K42:K43"/>
    <mergeCell ref="F44:F45"/>
    <mergeCell ref="K46:K47"/>
    <mergeCell ref="J50:J51"/>
    <mergeCell ref="K50:K51"/>
    <mergeCell ref="H44:H45"/>
    <mergeCell ref="I44:I45"/>
    <mergeCell ref="J44:J45"/>
    <mergeCell ref="K44:K45"/>
    <mergeCell ref="M54:M55"/>
    <mergeCell ref="N54:N55"/>
    <mergeCell ref="F46:F47"/>
    <mergeCell ref="H46:H47"/>
    <mergeCell ref="G48:G51"/>
    <mergeCell ref="H48:H49"/>
    <mergeCell ref="I48:I49"/>
    <mergeCell ref="J48:J49"/>
    <mergeCell ref="K48:K49"/>
    <mergeCell ref="I46:I47"/>
    <mergeCell ref="J46:J47"/>
    <mergeCell ref="I56:I57"/>
    <mergeCell ref="J56:J57"/>
    <mergeCell ref="K56:K57"/>
    <mergeCell ref="H50:H51"/>
    <mergeCell ref="I50:I51"/>
    <mergeCell ref="H52:H53"/>
    <mergeCell ref="I52:I53"/>
    <mergeCell ref="H54:H55"/>
    <mergeCell ref="I54:I55"/>
    <mergeCell ref="H56:H57"/>
    <mergeCell ref="J52:J53"/>
    <mergeCell ref="K52:K53"/>
    <mergeCell ref="J54:J55"/>
    <mergeCell ref="K54:K55"/>
    <mergeCell ref="M62:M63"/>
    <mergeCell ref="L70:L71"/>
    <mergeCell ref="M70:M71"/>
    <mergeCell ref="H62:H63"/>
    <mergeCell ref="I64:I65"/>
    <mergeCell ref="J64:J65"/>
    <mergeCell ref="K64:K65"/>
    <mergeCell ref="M64:M65"/>
    <mergeCell ref="G66:G71"/>
    <mergeCell ref="M66:M67"/>
    <mergeCell ref="K66:K67"/>
    <mergeCell ref="L66:L67"/>
    <mergeCell ref="K68:K69"/>
    <mergeCell ref="L68:L69"/>
    <mergeCell ref="M68:M69"/>
    <mergeCell ref="K70:K71"/>
    <mergeCell ref="F70:F71"/>
    <mergeCell ref="F72:F73"/>
    <mergeCell ref="G72:G77"/>
    <mergeCell ref="F74:F75"/>
    <mergeCell ref="F76:F77"/>
    <mergeCell ref="F78:F79"/>
    <mergeCell ref="H68:H69"/>
    <mergeCell ref="I68:I69"/>
    <mergeCell ref="J68:J69"/>
    <mergeCell ref="J70:J71"/>
    <mergeCell ref="J72:J73"/>
    <mergeCell ref="H70:H71"/>
    <mergeCell ref="I70:I71"/>
    <mergeCell ref="H72:H73"/>
    <mergeCell ref="I72:I73"/>
    <mergeCell ref="H74:H75"/>
    <mergeCell ref="I74:I75"/>
    <mergeCell ref="J74:J75"/>
    <mergeCell ref="H78:H79"/>
    <mergeCell ref="L72:L73"/>
    <mergeCell ref="M72:M73"/>
    <mergeCell ref="N72:N73"/>
    <mergeCell ref="K76:K77"/>
    <mergeCell ref="K78:K79"/>
    <mergeCell ref="K74:K75"/>
    <mergeCell ref="L74:L75"/>
    <mergeCell ref="M74:M75"/>
    <mergeCell ref="N74:N75"/>
    <mergeCell ref="L76:L77"/>
    <mergeCell ref="M76:M77"/>
    <mergeCell ref="N76:N77"/>
    <mergeCell ref="F82:F83"/>
    <mergeCell ref="H82:H83"/>
    <mergeCell ref="I82:I83"/>
    <mergeCell ref="J82:J83"/>
    <mergeCell ref="K82:K83"/>
    <mergeCell ref="G78:G85"/>
    <mergeCell ref="F80:F81"/>
    <mergeCell ref="F84:F85"/>
    <mergeCell ref="K72:K73"/>
    <mergeCell ref="I84:I85"/>
    <mergeCell ref="J84:J85"/>
    <mergeCell ref="K84:K85"/>
    <mergeCell ref="L84:L85"/>
    <mergeCell ref="M84:M85"/>
    <mergeCell ref="N84:N85"/>
    <mergeCell ref="H76:H77"/>
    <mergeCell ref="I76:I77"/>
    <mergeCell ref="J76:J77"/>
    <mergeCell ref="I78:I79"/>
    <mergeCell ref="J78:J79"/>
    <mergeCell ref="H84:H85"/>
    <mergeCell ref="H80:H81"/>
    <mergeCell ref="I80:I81"/>
    <mergeCell ref="J80:J81"/>
    <mergeCell ref="K80:K81"/>
    <mergeCell ref="D123:W123"/>
    <mergeCell ref="D124:O124"/>
    <mergeCell ref="D125:W125"/>
    <mergeCell ref="D126:W126"/>
    <mergeCell ref="D129:W129"/>
    <mergeCell ref="D130:W130"/>
    <mergeCell ref="H98:H101"/>
    <mergeCell ref="I98:I101"/>
    <mergeCell ref="D107:W107"/>
    <mergeCell ref="D108:W108"/>
    <mergeCell ref="D111:W111"/>
    <mergeCell ref="D112:W112"/>
    <mergeCell ref="D119:W119"/>
    <mergeCell ref="G98:G101"/>
    <mergeCell ref="J96:J101"/>
    <mergeCell ref="K96:K101"/>
    <mergeCell ref="L96:L101"/>
    <mergeCell ref="M96:M101"/>
    <mergeCell ref="N96:N101"/>
    <mergeCell ref="F88:F89"/>
    <mergeCell ref="F92:F93"/>
    <mergeCell ref="F94:F95"/>
    <mergeCell ref="F96:F97"/>
    <mergeCell ref="F98:F101"/>
    <mergeCell ref="H88:H89"/>
    <mergeCell ref="I88:I89"/>
    <mergeCell ref="J88:J89"/>
    <mergeCell ref="G86:G91"/>
    <mergeCell ref="H86:H87"/>
    <mergeCell ref="I86:I87"/>
    <mergeCell ref="J86:J87"/>
    <mergeCell ref="G96:G97"/>
    <mergeCell ref="H96:H97"/>
    <mergeCell ref="I96:I97"/>
    <mergeCell ref="K86:K87"/>
    <mergeCell ref="K90:K91"/>
    <mergeCell ref="J94:J95"/>
    <mergeCell ref="K94:K95"/>
    <mergeCell ref="L94:L95"/>
    <mergeCell ref="M94:M95"/>
    <mergeCell ref="N94:N95"/>
    <mergeCell ref="F90:F91"/>
    <mergeCell ref="H90:H91"/>
    <mergeCell ref="G92:G93"/>
    <mergeCell ref="H92:H93"/>
    <mergeCell ref="G94:G95"/>
    <mergeCell ref="H94:H95"/>
    <mergeCell ref="I94:I95"/>
    <mergeCell ref="K88:K89"/>
    <mergeCell ref="I90:I91"/>
    <mergeCell ref="J90:J91"/>
    <mergeCell ref="I92:I93"/>
    <mergeCell ref="J92:J93"/>
    <mergeCell ref="K92:K93"/>
    <mergeCell ref="L92:L93"/>
    <mergeCell ref="M92:M93"/>
    <mergeCell ref="N92:N93"/>
    <mergeCell ref="F86:F87"/>
    <mergeCell ref="L5:L6"/>
    <mergeCell ref="M5:M6"/>
    <mergeCell ref="N5:N6"/>
    <mergeCell ref="H7:H8"/>
    <mergeCell ref="I7:I8"/>
    <mergeCell ref="K7:K8"/>
    <mergeCell ref="L7:L8"/>
    <mergeCell ref="M7:M8"/>
    <mergeCell ref="N7:N8"/>
    <mergeCell ref="H5:H6"/>
    <mergeCell ref="K11:K12"/>
    <mergeCell ref="B2:J2"/>
    <mergeCell ref="B3:I3"/>
    <mergeCell ref="A5:A8"/>
    <mergeCell ref="B5:B8"/>
    <mergeCell ref="D5:D6"/>
    <mergeCell ref="E5:E6"/>
    <mergeCell ref="J5:J6"/>
    <mergeCell ref="J7:J8"/>
    <mergeCell ref="D7:D8"/>
    <mergeCell ref="E7:E8"/>
    <mergeCell ref="I5:I6"/>
    <mergeCell ref="K5:K6"/>
    <mergeCell ref="F5:F6"/>
    <mergeCell ref="G5:G8"/>
    <mergeCell ref="F7:F8"/>
    <mergeCell ref="G9:G14"/>
    <mergeCell ref="F11:F12"/>
    <mergeCell ref="H11:H12"/>
    <mergeCell ref="F13:F14"/>
    <mergeCell ref="H13:H14"/>
    <mergeCell ref="L11:L12"/>
    <mergeCell ref="I13:I14"/>
    <mergeCell ref="D13:D14"/>
    <mergeCell ref="E13:E14"/>
    <mergeCell ref="C5:C6"/>
    <mergeCell ref="C7:C8"/>
    <mergeCell ref="A9:A14"/>
    <mergeCell ref="B9:B14"/>
    <mergeCell ref="C9:C10"/>
    <mergeCell ref="D11:D12"/>
    <mergeCell ref="E11:E12"/>
    <mergeCell ref="D9:D10"/>
    <mergeCell ref="E9:E10"/>
    <mergeCell ref="F9:F10"/>
    <mergeCell ref="H9:H10"/>
    <mergeCell ref="I9:I10"/>
    <mergeCell ref="C11:C12"/>
    <mergeCell ref="C13:C14"/>
    <mergeCell ref="J13:J14"/>
    <mergeCell ref="K13:K14"/>
    <mergeCell ref="J9:J10"/>
    <mergeCell ref="K9:K10"/>
    <mergeCell ref="I11:I12"/>
    <mergeCell ref="J11:J12"/>
    <mergeCell ref="M15:M16"/>
    <mergeCell ref="N15:N16"/>
    <mergeCell ref="H17:H18"/>
    <mergeCell ref="I17:I18"/>
    <mergeCell ref="J17:J18"/>
    <mergeCell ref="K17:K18"/>
    <mergeCell ref="L17:L18"/>
    <mergeCell ref="M17:M18"/>
    <mergeCell ref="N17:N18"/>
    <mergeCell ref="A15:A18"/>
    <mergeCell ref="B15:B18"/>
    <mergeCell ref="C15:C16"/>
    <mergeCell ref="D15:D16"/>
    <mergeCell ref="E15:E16"/>
    <mergeCell ref="F15:F16"/>
    <mergeCell ref="G15:G18"/>
    <mergeCell ref="K19:K20"/>
    <mergeCell ref="L19:L20"/>
    <mergeCell ref="A19:A22"/>
    <mergeCell ref="B19:B22"/>
    <mergeCell ref="H15:H16"/>
    <mergeCell ref="I15:I16"/>
    <mergeCell ref="J15:J16"/>
    <mergeCell ref="K15:K16"/>
    <mergeCell ref="L15:L16"/>
    <mergeCell ref="M19:M20"/>
    <mergeCell ref="E17:E18"/>
    <mergeCell ref="F17:F18"/>
    <mergeCell ref="E19:E20"/>
    <mergeCell ref="F19:F20"/>
    <mergeCell ref="H19:H20"/>
    <mergeCell ref="I19:I20"/>
    <mergeCell ref="J19:J20"/>
    <mergeCell ref="L21:L22"/>
    <mergeCell ref="M21:M22"/>
    <mergeCell ref="D21:D22"/>
    <mergeCell ref="E21:E22"/>
    <mergeCell ref="F21:F22"/>
    <mergeCell ref="H21:H22"/>
    <mergeCell ref="I21:I22"/>
    <mergeCell ref="J21:J22"/>
    <mergeCell ref="K21:K22"/>
    <mergeCell ref="C17:C18"/>
    <mergeCell ref="D17:D18"/>
    <mergeCell ref="C19:C20"/>
    <mergeCell ref="D19:D20"/>
    <mergeCell ref="C21:C22"/>
    <mergeCell ref="M23:M24"/>
    <mergeCell ref="N23:N24"/>
    <mergeCell ref="C25:C26"/>
    <mergeCell ref="D25:D26"/>
    <mergeCell ref="M25:M26"/>
    <mergeCell ref="N25:N26"/>
    <mergeCell ref="E25:E26"/>
    <mergeCell ref="F25:F26"/>
    <mergeCell ref="H25:H26"/>
    <mergeCell ref="I25:I26"/>
    <mergeCell ref="J25:J26"/>
    <mergeCell ref="K25:K26"/>
    <mergeCell ref="L25:L26"/>
    <mergeCell ref="M27:M28"/>
    <mergeCell ref="N27:N28"/>
    <mergeCell ref="E27:E28"/>
    <mergeCell ref="F27:F28"/>
    <mergeCell ref="H27:H28"/>
    <mergeCell ref="I27:I28"/>
    <mergeCell ref="J27:J28"/>
    <mergeCell ref="K27:K28"/>
    <mergeCell ref="L27:L28"/>
    <mergeCell ref="J30:J31"/>
    <mergeCell ref="K30:K31"/>
    <mergeCell ref="L30:L31"/>
    <mergeCell ref="C27:C28"/>
    <mergeCell ref="D27:D28"/>
    <mergeCell ref="A23:A28"/>
    <mergeCell ref="B23:B28"/>
    <mergeCell ref="C23:C24"/>
    <mergeCell ref="D23:D24"/>
    <mergeCell ref="E23:E24"/>
    <mergeCell ref="F23:F24"/>
    <mergeCell ref="G23:G28"/>
    <mergeCell ref="H23:H24"/>
    <mergeCell ref="I23:I24"/>
    <mergeCell ref="J23:J24"/>
    <mergeCell ref="K23:K24"/>
    <mergeCell ref="L23:L24"/>
    <mergeCell ref="A30:A31"/>
    <mergeCell ref="B30:B31"/>
    <mergeCell ref="C30:C31"/>
    <mergeCell ref="D30:D31"/>
    <mergeCell ref="E30:E31"/>
    <mergeCell ref="A34:A35"/>
    <mergeCell ref="B34:B35"/>
    <mergeCell ref="H34:H35"/>
    <mergeCell ref="I34:I35"/>
    <mergeCell ref="H32:H33"/>
    <mergeCell ref="I32:I33"/>
    <mergeCell ref="F30:F31"/>
    <mergeCell ref="G30:G31"/>
    <mergeCell ref="H30:H31"/>
    <mergeCell ref="I30:I31"/>
    <mergeCell ref="K32:K35"/>
    <mergeCell ref="L32:L35"/>
    <mergeCell ref="M32:M35"/>
    <mergeCell ref="N32:N35"/>
    <mergeCell ref="A32:A33"/>
    <mergeCell ref="B32:B33"/>
    <mergeCell ref="C32:C33"/>
    <mergeCell ref="D32:D33"/>
    <mergeCell ref="E32:E35"/>
    <mergeCell ref="F32:F35"/>
    <mergeCell ref="G32:G35"/>
    <mergeCell ref="C34:C35"/>
    <mergeCell ref="D34:D35"/>
    <mergeCell ref="A36:A37"/>
    <mergeCell ref="B36:B37"/>
    <mergeCell ref="C36:C37"/>
    <mergeCell ref="D36:D37"/>
    <mergeCell ref="E36:E37"/>
    <mergeCell ref="H36:H37"/>
    <mergeCell ref="J32:J35"/>
    <mergeCell ref="H38:H39"/>
    <mergeCell ref="I38:I39"/>
    <mergeCell ref="J38:J39"/>
    <mergeCell ref="K38:K39"/>
    <mergeCell ref="L38:L39"/>
    <mergeCell ref="M38:M39"/>
    <mergeCell ref="N38:N39"/>
    <mergeCell ref="F36:F37"/>
    <mergeCell ref="G36:G39"/>
    <mergeCell ref="I36:I37"/>
    <mergeCell ref="J36:J37"/>
    <mergeCell ref="K36:K37"/>
    <mergeCell ref="L36:L37"/>
    <mergeCell ref="F38:F39"/>
    <mergeCell ref="M36:M37"/>
    <mergeCell ref="N36:N37"/>
    <mergeCell ref="L40:L41"/>
    <mergeCell ref="M40:M41"/>
    <mergeCell ref="N40:N41"/>
    <mergeCell ref="E40:E41"/>
    <mergeCell ref="F40:F41"/>
    <mergeCell ref="G40:G41"/>
    <mergeCell ref="H40:H41"/>
    <mergeCell ref="I40:I41"/>
    <mergeCell ref="J40:J41"/>
    <mergeCell ref="K40:K41"/>
    <mergeCell ref="G56:G61"/>
    <mergeCell ref="G62:G65"/>
    <mergeCell ref="F48:F49"/>
    <mergeCell ref="F50:F51"/>
    <mergeCell ref="F52:F53"/>
    <mergeCell ref="G52:G55"/>
    <mergeCell ref="F54:F55"/>
    <mergeCell ref="F56:F57"/>
    <mergeCell ref="F62:F63"/>
    <mergeCell ref="F64:F65"/>
  </mergeCells>
  <hyperlinks>
    <hyperlink ref="N5" r:id="rId1" xr:uid="{00000000-0004-0000-0400-000000000000}"/>
    <hyperlink ref="N7" r:id="rId2" xr:uid="{00000000-0004-0000-0400-000001000000}"/>
    <hyperlink ref="N9" r:id="rId3" xr:uid="{00000000-0004-0000-0400-000002000000}"/>
    <hyperlink ref="N10" r:id="rId4" xr:uid="{00000000-0004-0000-0400-000003000000}"/>
    <hyperlink ref="N11" r:id="rId5" xr:uid="{00000000-0004-0000-0400-000004000000}"/>
    <hyperlink ref="N12" r:id="rId6" xr:uid="{00000000-0004-0000-0400-000005000000}"/>
    <hyperlink ref="N13" r:id="rId7" xr:uid="{00000000-0004-0000-0400-000006000000}"/>
    <hyperlink ref="N14" r:id="rId8" xr:uid="{00000000-0004-0000-0400-000007000000}"/>
    <hyperlink ref="N15" r:id="rId9" xr:uid="{00000000-0004-0000-0400-000008000000}"/>
    <hyperlink ref="N17" r:id="rId10" xr:uid="{00000000-0004-0000-0400-000009000000}"/>
    <hyperlink ref="N19" r:id="rId11" xr:uid="{00000000-0004-0000-0400-00000A000000}"/>
    <hyperlink ref="N21" r:id="rId12" xr:uid="{00000000-0004-0000-0400-00000B000000}"/>
    <hyperlink ref="N23" r:id="rId13" xr:uid="{00000000-0004-0000-0400-00000C000000}"/>
    <hyperlink ref="N25" r:id="rId14" xr:uid="{00000000-0004-0000-0400-00000D000000}"/>
    <hyperlink ref="N27" r:id="rId15" xr:uid="{00000000-0004-0000-0400-00000E000000}"/>
    <hyperlink ref="N29" r:id="rId16" xr:uid="{00000000-0004-0000-0400-00000F000000}"/>
    <hyperlink ref="N30" r:id="rId17" xr:uid="{00000000-0004-0000-0400-000010000000}"/>
    <hyperlink ref="N36" r:id="rId18" xr:uid="{00000000-0004-0000-0400-000011000000}"/>
    <hyperlink ref="N38" r:id="rId19" xr:uid="{00000000-0004-0000-0400-000012000000}"/>
    <hyperlink ref="N48" r:id="rId20" xr:uid="{00000000-0004-0000-0400-000013000000}"/>
    <hyperlink ref="N49" r:id="rId21" xr:uid="{00000000-0004-0000-0400-000014000000}"/>
    <hyperlink ref="N50" r:id="rId22" xr:uid="{00000000-0004-0000-0400-000015000000}"/>
    <hyperlink ref="N51" r:id="rId23" xr:uid="{00000000-0004-0000-0400-000016000000}"/>
    <hyperlink ref="N52" r:id="rId24" xr:uid="{00000000-0004-0000-0400-000017000000}"/>
    <hyperlink ref="N53" r:id="rId25" xr:uid="{00000000-0004-0000-0400-000018000000}"/>
    <hyperlink ref="N56" r:id="rId26" xr:uid="{00000000-0004-0000-0400-000019000000}"/>
    <hyperlink ref="N57" r:id="rId27" xr:uid="{00000000-0004-0000-0400-00001A000000}"/>
    <hyperlink ref="N58" r:id="rId28" xr:uid="{00000000-0004-0000-0400-00001B000000}"/>
    <hyperlink ref="N59" r:id="rId29" xr:uid="{00000000-0004-0000-0400-00001C000000}"/>
    <hyperlink ref="N62" r:id="rId30" xr:uid="{00000000-0004-0000-0400-00001D000000}"/>
    <hyperlink ref="N64" r:id="rId31" xr:uid="{00000000-0004-0000-0400-00001E000000}"/>
    <hyperlink ref="N66" r:id="rId32" xr:uid="{00000000-0004-0000-0400-00001F000000}"/>
    <hyperlink ref="N68" r:id="rId33" xr:uid="{00000000-0004-0000-0400-000020000000}"/>
    <hyperlink ref="N70" r:id="rId34" xr:uid="{00000000-0004-0000-0400-000021000000}"/>
    <hyperlink ref="N78" r:id="rId35" xr:uid="{00000000-0004-0000-0400-000022000000}"/>
    <hyperlink ref="N79" r:id="rId36" xr:uid="{00000000-0004-0000-0400-000023000000}"/>
    <hyperlink ref="N80" r:id="rId37" xr:uid="{00000000-0004-0000-0400-000024000000}"/>
    <hyperlink ref="N81" r:id="rId38" xr:uid="{00000000-0004-0000-0400-000025000000}"/>
    <hyperlink ref="N82" r:id="rId39" xr:uid="{00000000-0004-0000-0400-000026000000}"/>
    <hyperlink ref="N83" r:id="rId40" xr:uid="{00000000-0004-0000-0400-000027000000}"/>
    <hyperlink ref="N86" r:id="rId41" xr:uid="{00000000-0004-0000-0400-000028000000}"/>
    <hyperlink ref="N87" r:id="rId42" xr:uid="{00000000-0004-0000-0400-000029000000}"/>
    <hyperlink ref="N88" r:id="rId43" xr:uid="{00000000-0004-0000-0400-00002A000000}"/>
    <hyperlink ref="N90" r:id="rId44" xr:uid="{00000000-0004-0000-0400-00002B000000}"/>
    <hyperlink ref="N94" r:id="rId45" xr:uid="{00000000-0004-0000-0400-00002C000000}"/>
    <hyperlink ref="N96" r:id="rId46" xr:uid="{00000000-0004-0000-0400-00002D000000}"/>
  </hyperlinks>
  <pageMargins left="0.70866141732283472" right="0.70866141732283472" top="0.74803149606299213" bottom="0.74803149606299213" header="0" footer="0"/>
  <pageSetup paperSize="9" orientation="portrait"/>
  <rowBreaks count="1" manualBreakCount="1">
    <brk id="10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AI1000"/>
  <sheetViews>
    <sheetView workbookViewId="0"/>
  </sheetViews>
  <sheetFormatPr baseColWidth="10" defaultColWidth="14.42578125" defaultRowHeight="15" customHeight="1"/>
  <cols>
    <col min="1" max="1" width="5.7109375" customWidth="1"/>
    <col min="2" max="2" width="7.7109375" customWidth="1"/>
    <col min="3" max="3" width="21.85546875" customWidth="1"/>
    <col min="4" max="4" width="17.140625" customWidth="1"/>
    <col min="5" max="5" width="24.28515625" customWidth="1"/>
    <col min="6" max="21" width="5.7109375" customWidth="1"/>
    <col min="28" max="28" width="20.7109375" customWidth="1"/>
    <col min="29" max="29" width="10" customWidth="1"/>
  </cols>
  <sheetData>
    <row r="1" spans="1:35" ht="16.5">
      <c r="A1" s="194"/>
      <c r="B1" s="194"/>
      <c r="C1" s="194"/>
      <c r="D1" s="195"/>
      <c r="E1" s="195"/>
      <c r="F1" s="194"/>
      <c r="G1" s="194"/>
      <c r="H1" s="194"/>
      <c r="I1" s="195"/>
      <c r="J1" s="195"/>
      <c r="K1" s="196"/>
      <c r="L1" s="196"/>
      <c r="M1" s="194"/>
      <c r="N1" s="194"/>
      <c r="O1" s="194"/>
      <c r="P1" s="194"/>
      <c r="Q1" s="194"/>
      <c r="R1" s="197"/>
      <c r="S1" s="196"/>
      <c r="T1" s="195"/>
      <c r="U1" s="195"/>
      <c r="V1" s="195"/>
      <c r="W1" s="194"/>
    </row>
    <row r="2" spans="1:35" ht="18">
      <c r="A2" s="194"/>
      <c r="B2" s="369" t="s">
        <v>276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</row>
    <row r="3" spans="1:35" ht="18">
      <c r="A3" s="194"/>
      <c r="B3" s="367" t="s">
        <v>1</v>
      </c>
      <c r="C3" s="367" t="s">
        <v>277</v>
      </c>
      <c r="D3" s="367" t="s">
        <v>278</v>
      </c>
      <c r="E3" s="367" t="s">
        <v>4</v>
      </c>
      <c r="F3" s="370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32"/>
      <c r="S3" s="198"/>
      <c r="T3" s="199"/>
      <c r="U3" s="199"/>
      <c r="V3" s="367" t="s">
        <v>7</v>
      </c>
      <c r="W3" s="367" t="s">
        <v>279</v>
      </c>
    </row>
    <row r="4" spans="1:35" ht="65.25" customHeight="1">
      <c r="A4" s="194"/>
      <c r="B4" s="269"/>
      <c r="C4" s="269"/>
      <c r="D4" s="269"/>
      <c r="E4" s="269"/>
      <c r="F4" s="200">
        <v>45334</v>
      </c>
      <c r="G4" s="200">
        <v>45335</v>
      </c>
      <c r="H4" s="200">
        <v>45336</v>
      </c>
      <c r="I4" s="200">
        <v>45337</v>
      </c>
      <c r="J4" s="200">
        <v>45338</v>
      </c>
      <c r="K4" s="201" t="s">
        <v>280</v>
      </c>
      <c r="L4" s="201" t="s">
        <v>281</v>
      </c>
      <c r="M4" s="202">
        <v>45341</v>
      </c>
      <c r="N4" s="202">
        <v>45342</v>
      </c>
      <c r="O4" s="202">
        <v>45343</v>
      </c>
      <c r="P4" s="202">
        <v>45344</v>
      </c>
      <c r="Q4" s="202">
        <v>45345</v>
      </c>
      <c r="R4" s="201" t="s">
        <v>280</v>
      </c>
      <c r="S4" s="201" t="s">
        <v>281</v>
      </c>
      <c r="T4" s="200">
        <v>45348</v>
      </c>
      <c r="U4" s="200">
        <v>45349</v>
      </c>
      <c r="V4" s="269"/>
      <c r="W4" s="269"/>
    </row>
    <row r="5" spans="1:35" ht="65.25" customHeight="1">
      <c r="A5" s="194"/>
      <c r="B5" s="67">
        <v>1</v>
      </c>
      <c r="C5" s="67">
        <f t="shared" ref="C5:W5" si="0">1+B5</f>
        <v>2</v>
      </c>
      <c r="D5" s="67">
        <f t="shared" si="0"/>
        <v>3</v>
      </c>
      <c r="E5" s="67">
        <f t="shared" si="0"/>
        <v>4</v>
      </c>
      <c r="F5" s="67">
        <f t="shared" si="0"/>
        <v>5</v>
      </c>
      <c r="G5" s="67">
        <f t="shared" si="0"/>
        <v>6</v>
      </c>
      <c r="H5" s="67">
        <f t="shared" si="0"/>
        <v>7</v>
      </c>
      <c r="I5" s="67">
        <f t="shared" si="0"/>
        <v>8</v>
      </c>
      <c r="J5" s="67">
        <f t="shared" si="0"/>
        <v>9</v>
      </c>
      <c r="K5" s="203">
        <f t="shared" si="0"/>
        <v>10</v>
      </c>
      <c r="L5" s="203">
        <f t="shared" si="0"/>
        <v>11</v>
      </c>
      <c r="M5" s="67">
        <f t="shared" si="0"/>
        <v>12</v>
      </c>
      <c r="N5" s="67">
        <f t="shared" si="0"/>
        <v>13</v>
      </c>
      <c r="O5" s="67">
        <f t="shared" si="0"/>
        <v>14</v>
      </c>
      <c r="P5" s="67">
        <f t="shared" si="0"/>
        <v>15</v>
      </c>
      <c r="Q5" s="67">
        <f t="shared" si="0"/>
        <v>16</v>
      </c>
      <c r="R5" s="203">
        <f t="shared" si="0"/>
        <v>17</v>
      </c>
      <c r="S5" s="203">
        <f t="shared" si="0"/>
        <v>18</v>
      </c>
      <c r="T5" s="67">
        <f t="shared" si="0"/>
        <v>19</v>
      </c>
      <c r="U5" s="67">
        <f t="shared" si="0"/>
        <v>20</v>
      </c>
      <c r="V5" s="67">
        <f t="shared" si="0"/>
        <v>21</v>
      </c>
      <c r="W5" s="67">
        <f t="shared" si="0"/>
        <v>22</v>
      </c>
    </row>
    <row r="6" spans="1:35" ht="16.5">
      <c r="A6" s="194"/>
      <c r="B6" s="204">
        <v>1</v>
      </c>
      <c r="C6" s="205" t="s">
        <v>209</v>
      </c>
      <c r="D6" s="204">
        <v>29</v>
      </c>
      <c r="E6" s="204" t="s">
        <v>37</v>
      </c>
      <c r="F6" s="204"/>
      <c r="G6" s="204"/>
      <c r="H6" s="204"/>
      <c r="I6" s="204"/>
      <c r="J6" s="204"/>
      <c r="K6" s="206"/>
      <c r="L6" s="206"/>
      <c r="M6" s="204"/>
      <c r="N6" s="204"/>
      <c r="O6" s="204"/>
      <c r="P6" s="204"/>
      <c r="Q6" s="204"/>
      <c r="R6" s="206"/>
      <c r="S6" s="206"/>
      <c r="T6" s="207" t="s">
        <v>282</v>
      </c>
      <c r="U6" s="207"/>
      <c r="V6" s="204" t="s">
        <v>209</v>
      </c>
      <c r="W6" s="208">
        <f t="shared" ref="W6:W31" si="1">D6*2*0.9</f>
        <v>52.2</v>
      </c>
    </row>
    <row r="7" spans="1:35" ht="33">
      <c r="A7" s="194"/>
      <c r="B7" s="204">
        <v>2</v>
      </c>
      <c r="C7" s="209" t="s">
        <v>283</v>
      </c>
      <c r="D7" s="204">
        <v>20</v>
      </c>
      <c r="E7" s="210" t="s">
        <v>284</v>
      </c>
      <c r="F7" s="210"/>
      <c r="G7" s="210"/>
      <c r="H7" s="210"/>
      <c r="I7" s="210"/>
      <c r="J7" s="210"/>
      <c r="K7" s="211"/>
      <c r="L7" s="211"/>
      <c r="M7" s="210"/>
      <c r="N7" s="210"/>
      <c r="O7" s="210"/>
      <c r="P7" s="210"/>
      <c r="Q7" s="210"/>
      <c r="R7" s="211"/>
      <c r="S7" s="211"/>
      <c r="T7" s="207"/>
      <c r="U7" s="207" t="s">
        <v>282</v>
      </c>
      <c r="V7" s="204" t="s">
        <v>209</v>
      </c>
      <c r="W7" s="208">
        <f t="shared" si="1"/>
        <v>36</v>
      </c>
    </row>
    <row r="8" spans="1:35" ht="16.5">
      <c r="A8" s="194"/>
      <c r="B8" s="204">
        <v>4</v>
      </c>
      <c r="C8" s="205" t="s">
        <v>196</v>
      </c>
      <c r="D8" s="204">
        <v>34</v>
      </c>
      <c r="E8" s="204" t="s">
        <v>79</v>
      </c>
      <c r="F8" s="102"/>
      <c r="G8" s="210"/>
      <c r="H8" s="210"/>
      <c r="I8" s="204"/>
      <c r="J8" s="204"/>
      <c r="K8" s="211"/>
      <c r="L8" s="211"/>
      <c r="M8" s="210"/>
      <c r="N8" s="210"/>
      <c r="O8" s="210"/>
      <c r="P8" s="210"/>
      <c r="Q8" s="210" t="s">
        <v>282</v>
      </c>
      <c r="R8" s="211"/>
      <c r="S8" s="206"/>
      <c r="T8" s="204"/>
      <c r="U8" s="204"/>
      <c r="V8" s="204" t="s">
        <v>198</v>
      </c>
      <c r="W8" s="208">
        <f t="shared" si="1"/>
        <v>61.2</v>
      </c>
    </row>
    <row r="9" spans="1:35" ht="16.5">
      <c r="A9" s="194"/>
      <c r="B9" s="204">
        <v>5</v>
      </c>
      <c r="C9" s="205" t="s">
        <v>152</v>
      </c>
      <c r="D9" s="204">
        <v>38</v>
      </c>
      <c r="E9" s="204" t="s">
        <v>153</v>
      </c>
      <c r="F9" s="210"/>
      <c r="G9" s="210"/>
      <c r="H9" s="210"/>
      <c r="I9" s="204"/>
      <c r="J9" s="210"/>
      <c r="K9" s="211"/>
      <c r="L9" s="211"/>
      <c r="M9" s="210"/>
      <c r="N9" s="210" t="s">
        <v>282</v>
      </c>
      <c r="O9" s="210"/>
      <c r="P9" s="210"/>
      <c r="Q9" s="210"/>
      <c r="R9" s="211"/>
      <c r="S9" s="206"/>
      <c r="T9" s="204"/>
      <c r="U9" s="204"/>
      <c r="V9" s="204" t="s">
        <v>155</v>
      </c>
      <c r="W9" s="208">
        <f t="shared" si="1"/>
        <v>68.400000000000006</v>
      </c>
      <c r="AB9" s="212" t="s">
        <v>285</v>
      </c>
      <c r="AC9" s="212" t="s">
        <v>286</v>
      </c>
      <c r="AF9" s="213" t="s">
        <v>2</v>
      </c>
      <c r="AG9" s="213" t="s">
        <v>287</v>
      </c>
    </row>
    <row r="10" spans="1:35" ht="16.5">
      <c r="A10" s="194"/>
      <c r="B10" s="204">
        <v>6</v>
      </c>
      <c r="C10" s="205" t="s">
        <v>152</v>
      </c>
      <c r="D10" s="210">
        <v>41</v>
      </c>
      <c r="E10" s="210" t="s">
        <v>22</v>
      </c>
      <c r="F10" s="204"/>
      <c r="G10" s="210"/>
      <c r="H10" s="210"/>
      <c r="I10" s="204"/>
      <c r="J10" s="210"/>
      <c r="K10" s="211"/>
      <c r="L10" s="211"/>
      <c r="M10" s="210"/>
      <c r="N10" s="210"/>
      <c r="O10" s="210" t="s">
        <v>282</v>
      </c>
      <c r="P10" s="210"/>
      <c r="Q10" s="210"/>
      <c r="R10" s="211"/>
      <c r="S10" s="211"/>
      <c r="T10" s="210"/>
      <c r="U10" s="204"/>
      <c r="V10" s="204" t="s">
        <v>155</v>
      </c>
      <c r="W10" s="208">
        <f t="shared" si="1"/>
        <v>73.8</v>
      </c>
      <c r="AB10" s="214" t="s">
        <v>152</v>
      </c>
      <c r="AC10" s="215">
        <v>79</v>
      </c>
      <c r="AD10" s="215"/>
      <c r="AE10" s="215"/>
      <c r="AF10" s="214" t="s">
        <v>288</v>
      </c>
      <c r="AG10" s="216">
        <v>79</v>
      </c>
      <c r="AH10" s="212" t="b">
        <f t="shared" ref="AH10:AH34" si="2">AF10=AB10</f>
        <v>1</v>
      </c>
      <c r="AI10" s="212" t="e">
        <f t="shared" ref="AI10:AI34" si="3">AG10=GETPIVOTDATA("3",$AB$9,"2","Amazonas")</f>
        <v>#REF!</v>
      </c>
    </row>
    <row r="11" spans="1:35" ht="16.5">
      <c r="A11" s="194"/>
      <c r="B11" s="204">
        <v>7</v>
      </c>
      <c r="C11" s="205" t="s">
        <v>106</v>
      </c>
      <c r="D11" s="204">
        <v>38</v>
      </c>
      <c r="E11" s="204" t="s">
        <v>26</v>
      </c>
      <c r="F11" s="210"/>
      <c r="G11" s="210"/>
      <c r="H11" s="210"/>
      <c r="I11" s="204"/>
      <c r="J11" s="204"/>
      <c r="K11" s="206"/>
      <c r="L11" s="211"/>
      <c r="M11" s="210" t="s">
        <v>282</v>
      </c>
      <c r="N11" s="210"/>
      <c r="O11" s="210"/>
      <c r="P11" s="210"/>
      <c r="Q11" s="210"/>
      <c r="R11" s="211"/>
      <c r="S11" s="206"/>
      <c r="T11" s="204"/>
      <c r="U11" s="204"/>
      <c r="V11" s="204" t="s">
        <v>106</v>
      </c>
      <c r="W11" s="208">
        <f t="shared" si="1"/>
        <v>68.400000000000006</v>
      </c>
      <c r="AB11" s="214" t="s">
        <v>176</v>
      </c>
      <c r="AC11" s="215">
        <v>161</v>
      </c>
      <c r="AD11" s="215"/>
      <c r="AE11" s="215"/>
      <c r="AF11" s="214" t="s">
        <v>289</v>
      </c>
      <c r="AG11" s="216">
        <v>161</v>
      </c>
      <c r="AH11" s="212" t="b">
        <f t="shared" si="2"/>
        <v>1</v>
      </c>
      <c r="AI11" s="212" t="e">
        <f t="shared" si="3"/>
        <v>#REF!</v>
      </c>
    </row>
    <row r="12" spans="1:35" ht="16.5">
      <c r="A12" s="194"/>
      <c r="B12" s="204">
        <v>8</v>
      </c>
      <c r="C12" s="205" t="s">
        <v>106</v>
      </c>
      <c r="D12" s="204">
        <v>37</v>
      </c>
      <c r="E12" s="204" t="s">
        <v>117</v>
      </c>
      <c r="F12" s="210"/>
      <c r="G12" s="210"/>
      <c r="H12" s="210"/>
      <c r="I12" s="204"/>
      <c r="J12" s="204"/>
      <c r="K12" s="211"/>
      <c r="L12" s="211"/>
      <c r="M12" s="210"/>
      <c r="N12" s="210" t="s">
        <v>282</v>
      </c>
      <c r="O12" s="210"/>
      <c r="P12" s="210"/>
      <c r="Q12" s="210"/>
      <c r="R12" s="211"/>
      <c r="S12" s="206"/>
      <c r="T12" s="204"/>
      <c r="U12" s="204"/>
      <c r="V12" s="204" t="s">
        <v>106</v>
      </c>
      <c r="W12" s="208">
        <f t="shared" si="1"/>
        <v>66.600000000000009</v>
      </c>
      <c r="AB12" s="214" t="s">
        <v>13</v>
      </c>
      <c r="AC12" s="215">
        <v>85</v>
      </c>
      <c r="AD12" s="215"/>
      <c r="AE12" s="215"/>
      <c r="AF12" s="214" t="s">
        <v>290</v>
      </c>
      <c r="AG12" s="216">
        <v>85</v>
      </c>
      <c r="AH12" s="212" t="b">
        <f t="shared" si="2"/>
        <v>1</v>
      </c>
      <c r="AI12" s="212" t="e">
        <f t="shared" si="3"/>
        <v>#REF!</v>
      </c>
    </row>
    <row r="13" spans="1:35" ht="16.5">
      <c r="A13" s="194"/>
      <c r="B13" s="204">
        <v>9</v>
      </c>
      <c r="C13" s="205" t="s">
        <v>106</v>
      </c>
      <c r="D13" s="210">
        <v>27</v>
      </c>
      <c r="E13" s="210" t="s">
        <v>291</v>
      </c>
      <c r="F13" s="210"/>
      <c r="G13" s="210"/>
      <c r="H13" s="210"/>
      <c r="I13" s="210"/>
      <c r="J13" s="217"/>
      <c r="K13" s="206"/>
      <c r="L13" s="211"/>
      <c r="M13" s="217"/>
      <c r="N13" s="210"/>
      <c r="O13" s="210" t="s">
        <v>282</v>
      </c>
      <c r="P13" s="217"/>
      <c r="Q13" s="217"/>
      <c r="R13" s="218"/>
      <c r="S13" s="211"/>
      <c r="T13" s="210"/>
      <c r="U13" s="210"/>
      <c r="V13" s="204" t="s">
        <v>106</v>
      </c>
      <c r="W13" s="208">
        <f t="shared" si="1"/>
        <v>48.6</v>
      </c>
      <c r="AB13" s="214" t="s">
        <v>36</v>
      </c>
      <c r="AC13" s="215">
        <v>81</v>
      </c>
      <c r="AD13" s="215"/>
      <c r="AE13" s="215"/>
      <c r="AF13" s="214" t="s">
        <v>292</v>
      </c>
      <c r="AG13" s="216">
        <v>81</v>
      </c>
      <c r="AH13" s="212" t="b">
        <f t="shared" si="2"/>
        <v>1</v>
      </c>
      <c r="AI13" s="212" t="e">
        <f t="shared" si="3"/>
        <v>#REF!</v>
      </c>
    </row>
    <row r="14" spans="1:35" ht="33">
      <c r="A14" s="194"/>
      <c r="B14" s="204">
        <v>10</v>
      </c>
      <c r="C14" s="205" t="s">
        <v>293</v>
      </c>
      <c r="D14" s="204">
        <f>11+13</f>
        <v>24</v>
      </c>
      <c r="E14" s="204" t="s">
        <v>104</v>
      </c>
      <c r="F14" s="210"/>
      <c r="G14" s="210"/>
      <c r="H14" s="210"/>
      <c r="I14" s="204"/>
      <c r="J14" s="219" t="s">
        <v>282</v>
      </c>
      <c r="K14" s="211"/>
      <c r="L14" s="211"/>
      <c r="M14" s="210"/>
      <c r="N14" s="210"/>
      <c r="O14" s="210"/>
      <c r="P14" s="210"/>
      <c r="Q14" s="210"/>
      <c r="R14" s="211"/>
      <c r="S14" s="206"/>
      <c r="T14" s="220"/>
      <c r="U14" s="220"/>
      <c r="V14" s="220" t="s">
        <v>106</v>
      </c>
      <c r="W14" s="221">
        <f t="shared" si="1"/>
        <v>43.2</v>
      </c>
      <c r="AB14" s="214" t="s">
        <v>186</v>
      </c>
      <c r="AC14" s="215">
        <v>123</v>
      </c>
      <c r="AD14" s="215"/>
      <c r="AE14" s="215"/>
      <c r="AF14" s="214" t="s">
        <v>294</v>
      </c>
      <c r="AG14" s="216">
        <v>123</v>
      </c>
      <c r="AH14" s="212" t="b">
        <f t="shared" si="2"/>
        <v>1</v>
      </c>
      <c r="AI14" s="212" t="e">
        <f t="shared" si="3"/>
        <v>#REF!</v>
      </c>
    </row>
    <row r="15" spans="1:35" ht="16.5">
      <c r="A15" s="194"/>
      <c r="B15" s="204">
        <v>11</v>
      </c>
      <c r="C15" s="205" t="s">
        <v>52</v>
      </c>
      <c r="D15" s="204">
        <v>41</v>
      </c>
      <c r="E15" s="204" t="s">
        <v>53</v>
      </c>
      <c r="F15" s="204" t="s">
        <v>282</v>
      </c>
      <c r="G15" s="210"/>
      <c r="H15" s="210"/>
      <c r="I15" s="217"/>
      <c r="J15" s="204"/>
      <c r="K15" s="206"/>
      <c r="L15" s="206"/>
      <c r="M15" s="210"/>
      <c r="N15" s="210"/>
      <c r="O15" s="210"/>
      <c r="P15" s="210"/>
      <c r="Q15" s="210"/>
      <c r="R15" s="211"/>
      <c r="S15" s="206"/>
      <c r="T15" s="204"/>
      <c r="U15" s="204"/>
      <c r="V15" s="204" t="s">
        <v>52</v>
      </c>
      <c r="W15" s="208">
        <f t="shared" si="1"/>
        <v>73.8</v>
      </c>
      <c r="AB15" s="214" t="s">
        <v>61</v>
      </c>
      <c r="AC15" s="215">
        <v>127</v>
      </c>
      <c r="AD15" s="215"/>
      <c r="AE15" s="215"/>
      <c r="AF15" s="214" t="s">
        <v>295</v>
      </c>
      <c r="AG15" s="216">
        <v>127</v>
      </c>
      <c r="AH15" s="212" t="b">
        <f t="shared" si="2"/>
        <v>1</v>
      </c>
      <c r="AI15" s="212" t="e">
        <f t="shared" si="3"/>
        <v>#REF!</v>
      </c>
    </row>
    <row r="16" spans="1:35" ht="16.5">
      <c r="A16" s="194"/>
      <c r="B16" s="204">
        <v>12</v>
      </c>
      <c r="C16" s="205" t="s">
        <v>52</v>
      </c>
      <c r="D16" s="204">
        <v>42</v>
      </c>
      <c r="E16" s="204" t="s">
        <v>59</v>
      </c>
      <c r="F16" s="204"/>
      <c r="G16" s="204" t="s">
        <v>282</v>
      </c>
      <c r="H16" s="204"/>
      <c r="I16" s="204"/>
      <c r="J16" s="204"/>
      <c r="K16" s="206"/>
      <c r="L16" s="206"/>
      <c r="M16" s="204"/>
      <c r="N16" s="204"/>
      <c r="O16" s="204"/>
      <c r="P16" s="204"/>
      <c r="Q16" s="204"/>
      <c r="R16" s="206"/>
      <c r="S16" s="206"/>
      <c r="T16" s="204"/>
      <c r="U16" s="204"/>
      <c r="V16" s="204" t="s">
        <v>52</v>
      </c>
      <c r="W16" s="208">
        <f t="shared" si="1"/>
        <v>75.600000000000009</v>
      </c>
      <c r="AB16" s="222" t="s">
        <v>106</v>
      </c>
      <c r="AC16" s="212">
        <v>103</v>
      </c>
      <c r="AF16" s="222" t="s">
        <v>296</v>
      </c>
      <c r="AG16" s="223">
        <v>115</v>
      </c>
      <c r="AH16" s="212" t="b">
        <f t="shared" si="2"/>
        <v>1</v>
      </c>
      <c r="AI16" s="212" t="e">
        <f t="shared" si="3"/>
        <v>#REF!</v>
      </c>
    </row>
    <row r="17" spans="1:35" ht="16.5">
      <c r="A17" s="194"/>
      <c r="B17" s="204">
        <v>13</v>
      </c>
      <c r="C17" s="205" t="s">
        <v>52</v>
      </c>
      <c r="D17" s="210">
        <v>33</v>
      </c>
      <c r="E17" s="210" t="s">
        <v>60</v>
      </c>
      <c r="F17" s="210"/>
      <c r="G17" s="210"/>
      <c r="H17" s="210" t="s">
        <v>282</v>
      </c>
      <c r="I17" s="204"/>
      <c r="J17" s="204"/>
      <c r="K17" s="211"/>
      <c r="L17" s="206"/>
      <c r="M17" s="204"/>
      <c r="N17" s="210"/>
      <c r="O17" s="210"/>
      <c r="P17" s="210"/>
      <c r="Q17" s="210"/>
      <c r="R17" s="211"/>
      <c r="S17" s="211"/>
      <c r="T17" s="210"/>
      <c r="U17" s="210"/>
      <c r="V17" s="204" t="s">
        <v>52</v>
      </c>
      <c r="W17" s="208">
        <f t="shared" si="1"/>
        <v>59.4</v>
      </c>
      <c r="AB17" s="222" t="s">
        <v>293</v>
      </c>
      <c r="AC17" s="212">
        <v>24</v>
      </c>
      <c r="AF17" s="214" t="s">
        <v>297</v>
      </c>
      <c r="AG17" s="216">
        <v>102</v>
      </c>
      <c r="AH17" s="212" t="b">
        <f t="shared" si="2"/>
        <v>0</v>
      </c>
      <c r="AI17" s="212" t="e">
        <f t="shared" si="3"/>
        <v>#REF!</v>
      </c>
    </row>
    <row r="18" spans="1:35" ht="16.5">
      <c r="A18" s="194"/>
      <c r="B18" s="204">
        <v>14</v>
      </c>
      <c r="C18" s="205" t="s">
        <v>131</v>
      </c>
      <c r="D18" s="204">
        <v>22</v>
      </c>
      <c r="E18" s="204" t="s">
        <v>132</v>
      </c>
      <c r="F18" s="102"/>
      <c r="G18" s="102"/>
      <c r="H18" s="210"/>
      <c r="I18" s="204"/>
      <c r="J18" s="220"/>
      <c r="K18" s="206"/>
      <c r="L18" s="206"/>
      <c r="M18" s="204" t="s">
        <v>282</v>
      </c>
      <c r="N18" s="210"/>
      <c r="O18" s="210"/>
      <c r="P18" s="204"/>
      <c r="Q18" s="204"/>
      <c r="R18" s="206"/>
      <c r="S18" s="206"/>
      <c r="T18" s="204"/>
      <c r="U18" s="204"/>
      <c r="V18" s="204" t="s">
        <v>134</v>
      </c>
      <c r="W18" s="208">
        <f t="shared" si="1"/>
        <v>39.6</v>
      </c>
      <c r="AB18" s="214" t="s">
        <v>25</v>
      </c>
      <c r="AC18" s="215">
        <v>102</v>
      </c>
      <c r="AF18" s="214" t="s">
        <v>298</v>
      </c>
      <c r="AG18" s="216">
        <v>84</v>
      </c>
      <c r="AH18" s="212" t="b">
        <f t="shared" si="2"/>
        <v>0</v>
      </c>
      <c r="AI18" s="212" t="e">
        <f t="shared" si="3"/>
        <v>#REF!</v>
      </c>
    </row>
    <row r="19" spans="1:35" ht="16.5">
      <c r="A19" s="194"/>
      <c r="B19" s="204">
        <v>15</v>
      </c>
      <c r="C19" s="205" t="s">
        <v>131</v>
      </c>
      <c r="D19" s="210">
        <v>26</v>
      </c>
      <c r="E19" s="204" t="s">
        <v>139</v>
      </c>
      <c r="F19" s="102"/>
      <c r="G19" s="102"/>
      <c r="H19" s="210"/>
      <c r="I19" s="210"/>
      <c r="J19" s="219"/>
      <c r="K19" s="211"/>
      <c r="L19" s="211"/>
      <c r="M19" s="210"/>
      <c r="N19" s="210" t="s">
        <v>282</v>
      </c>
      <c r="O19" s="210"/>
      <c r="P19" s="210"/>
      <c r="Q19" s="217"/>
      <c r="R19" s="206"/>
      <c r="S19" s="211"/>
      <c r="T19" s="210"/>
      <c r="U19" s="217"/>
      <c r="V19" s="204" t="s">
        <v>134</v>
      </c>
      <c r="W19" s="208">
        <f t="shared" si="1"/>
        <v>46.800000000000004</v>
      </c>
      <c r="AB19" s="214" t="s">
        <v>93</v>
      </c>
      <c r="AC19" s="215">
        <v>84</v>
      </c>
      <c r="AF19" s="214" t="s">
        <v>299</v>
      </c>
      <c r="AG19" s="216">
        <v>34</v>
      </c>
      <c r="AH19" s="212" t="b">
        <f t="shared" si="2"/>
        <v>0</v>
      </c>
      <c r="AI19" s="212" t="e">
        <f t="shared" si="3"/>
        <v>#REF!</v>
      </c>
    </row>
    <row r="20" spans="1:35" ht="16.5">
      <c r="A20" s="194"/>
      <c r="B20" s="204">
        <v>16</v>
      </c>
      <c r="C20" s="205" t="s">
        <v>36</v>
      </c>
      <c r="D20" s="217">
        <v>41</v>
      </c>
      <c r="E20" s="217" t="s">
        <v>37</v>
      </c>
      <c r="F20" s="204" t="s">
        <v>282</v>
      </c>
      <c r="G20" s="204"/>
      <c r="H20" s="224"/>
      <c r="I20" s="102"/>
      <c r="K20" s="218"/>
      <c r="L20" s="218"/>
      <c r="M20" s="224"/>
      <c r="N20" s="224"/>
      <c r="O20" s="224"/>
      <c r="P20" s="224"/>
      <c r="Q20" s="224"/>
      <c r="R20" s="225"/>
      <c r="S20" s="225"/>
      <c r="T20" s="226"/>
      <c r="U20" s="226"/>
      <c r="V20" s="227" t="s">
        <v>36</v>
      </c>
      <c r="W20" s="208">
        <f t="shared" si="1"/>
        <v>73.8</v>
      </c>
      <c r="AB20" s="214" t="s">
        <v>203</v>
      </c>
      <c r="AC20" s="215">
        <v>34</v>
      </c>
      <c r="AF20" s="214" t="s">
        <v>300</v>
      </c>
      <c r="AG20" s="216">
        <v>106</v>
      </c>
      <c r="AH20" s="212" t="b">
        <f t="shared" si="2"/>
        <v>0</v>
      </c>
      <c r="AI20" s="212" t="e">
        <f t="shared" si="3"/>
        <v>#REF!</v>
      </c>
    </row>
    <row r="21" spans="1:35" ht="15.75" customHeight="1">
      <c r="A21" s="194"/>
      <c r="B21" s="204">
        <v>17</v>
      </c>
      <c r="C21" s="205" t="s">
        <v>36</v>
      </c>
      <c r="D21" s="217">
        <v>40</v>
      </c>
      <c r="E21" s="217" t="s">
        <v>185</v>
      </c>
      <c r="F21" s="210"/>
      <c r="G21" s="204" t="s">
        <v>282</v>
      </c>
      <c r="H21" s="224"/>
      <c r="I21" s="102"/>
      <c r="K21" s="218"/>
      <c r="L21" s="218"/>
      <c r="M21" s="224"/>
      <c r="N21" s="224"/>
      <c r="O21" s="224"/>
      <c r="P21" s="224"/>
      <c r="Q21" s="224"/>
      <c r="R21" s="225"/>
      <c r="S21" s="225"/>
      <c r="T21" s="226"/>
      <c r="U21" s="226"/>
      <c r="V21" s="227" t="s">
        <v>36</v>
      </c>
      <c r="W21" s="208">
        <f t="shared" si="1"/>
        <v>72</v>
      </c>
      <c r="AB21" s="214" t="s">
        <v>140</v>
      </c>
      <c r="AC21" s="215">
        <v>33</v>
      </c>
      <c r="AF21" s="214" t="s">
        <v>301</v>
      </c>
      <c r="AG21" s="216">
        <v>75</v>
      </c>
      <c r="AH21" s="212" t="b">
        <f t="shared" si="2"/>
        <v>0</v>
      </c>
      <c r="AI21" s="212" t="e">
        <f t="shared" si="3"/>
        <v>#REF!</v>
      </c>
    </row>
    <row r="22" spans="1:35" ht="15.75" customHeight="1">
      <c r="A22" s="194"/>
      <c r="B22" s="204">
        <v>18</v>
      </c>
      <c r="C22" s="205" t="s">
        <v>44</v>
      </c>
      <c r="D22" s="217">
        <v>35</v>
      </c>
      <c r="E22" s="217" t="s">
        <v>302</v>
      </c>
      <c r="F22" s="217" t="s">
        <v>282</v>
      </c>
      <c r="G22" s="217"/>
      <c r="H22" s="224"/>
      <c r="I22" s="102"/>
      <c r="K22" s="218"/>
      <c r="L22" s="218"/>
      <c r="M22" s="224"/>
      <c r="N22" s="224"/>
      <c r="O22" s="224"/>
      <c r="P22" s="224"/>
      <c r="Q22" s="224"/>
      <c r="R22" s="225"/>
      <c r="S22" s="225"/>
      <c r="T22" s="226"/>
      <c r="U22" s="226"/>
      <c r="V22" s="227" t="s">
        <v>47</v>
      </c>
      <c r="W22" s="208">
        <f t="shared" si="1"/>
        <v>63</v>
      </c>
      <c r="AB22" s="214" t="s">
        <v>303</v>
      </c>
      <c r="AC22" s="215">
        <v>73</v>
      </c>
      <c r="AF22" s="214" t="s">
        <v>304</v>
      </c>
      <c r="AG22" s="216">
        <v>34</v>
      </c>
      <c r="AH22" s="212" t="b">
        <f t="shared" si="2"/>
        <v>0</v>
      </c>
      <c r="AI22" s="212" t="e">
        <f t="shared" si="3"/>
        <v>#REF!</v>
      </c>
    </row>
    <row r="23" spans="1:35" ht="15.75" customHeight="1">
      <c r="A23" s="194"/>
      <c r="B23" s="204">
        <v>19</v>
      </c>
      <c r="C23" s="205" t="s">
        <v>44</v>
      </c>
      <c r="D23" s="217">
        <v>34</v>
      </c>
      <c r="E23" s="217" t="s">
        <v>174</v>
      </c>
      <c r="F23" s="217"/>
      <c r="G23" s="217" t="s">
        <v>282</v>
      </c>
      <c r="H23" s="224"/>
      <c r="I23" s="102"/>
      <c r="K23" s="218"/>
      <c r="L23" s="218"/>
      <c r="M23" s="224"/>
      <c r="N23" s="224"/>
      <c r="O23" s="224"/>
      <c r="P23" s="224"/>
      <c r="Q23" s="224"/>
      <c r="R23" s="225"/>
      <c r="S23" s="225"/>
      <c r="T23" s="226"/>
      <c r="U23" s="226"/>
      <c r="V23" s="227" t="s">
        <v>47</v>
      </c>
      <c r="W23" s="208">
        <f t="shared" si="1"/>
        <v>61.2</v>
      </c>
      <c r="AB23" s="214" t="s">
        <v>121</v>
      </c>
      <c r="AC23" s="215">
        <v>75</v>
      </c>
      <c r="AF23" s="214" t="s">
        <v>305</v>
      </c>
      <c r="AG23" s="216">
        <v>116</v>
      </c>
      <c r="AH23" s="212" t="b">
        <f t="shared" si="2"/>
        <v>0</v>
      </c>
      <c r="AI23" s="212" t="e">
        <f t="shared" si="3"/>
        <v>#REF!</v>
      </c>
    </row>
    <row r="24" spans="1:35" ht="15.75" customHeight="1">
      <c r="A24" s="194"/>
      <c r="B24" s="204">
        <v>20</v>
      </c>
      <c r="C24" s="205" t="s">
        <v>70</v>
      </c>
      <c r="D24" s="217">
        <v>18</v>
      </c>
      <c r="E24" s="204" t="s">
        <v>79</v>
      </c>
      <c r="F24" s="224"/>
      <c r="G24" s="224"/>
      <c r="H24" s="224"/>
      <c r="I24" s="217" t="s">
        <v>282</v>
      </c>
      <c r="J24" s="227"/>
      <c r="K24" s="218"/>
      <c r="L24" s="218"/>
      <c r="M24" s="224"/>
      <c r="N24" s="224"/>
      <c r="O24" s="224"/>
      <c r="P24" s="224"/>
      <c r="Q24" s="224"/>
      <c r="R24" s="225"/>
      <c r="S24" s="225"/>
      <c r="T24" s="226"/>
      <c r="U24" s="226"/>
      <c r="V24" s="227" t="s">
        <v>73</v>
      </c>
      <c r="W24" s="208">
        <f t="shared" si="1"/>
        <v>32.4</v>
      </c>
      <c r="AB24" s="214" t="s">
        <v>196</v>
      </c>
      <c r="AC24" s="215">
        <v>34</v>
      </c>
      <c r="AF24" s="214" t="s">
        <v>306</v>
      </c>
      <c r="AG24" s="216">
        <v>48</v>
      </c>
      <c r="AH24" s="212" t="b">
        <f t="shared" si="2"/>
        <v>0</v>
      </c>
      <c r="AI24" s="212" t="e">
        <f t="shared" si="3"/>
        <v>#REF!</v>
      </c>
    </row>
    <row r="25" spans="1:35" ht="15.75" customHeight="1">
      <c r="A25" s="194"/>
      <c r="B25" s="204">
        <v>21</v>
      </c>
      <c r="C25" s="205" t="s">
        <v>203</v>
      </c>
      <c r="D25" s="217">
        <v>34</v>
      </c>
      <c r="E25" s="204" t="s">
        <v>79</v>
      </c>
      <c r="F25" s="224"/>
      <c r="G25" s="224"/>
      <c r="H25" s="224"/>
      <c r="I25" s="217"/>
      <c r="K25" s="218"/>
      <c r="L25" s="218"/>
      <c r="M25" s="224"/>
      <c r="N25" s="224"/>
      <c r="O25" s="224"/>
      <c r="P25" s="224"/>
      <c r="Q25" s="224"/>
      <c r="R25" s="225"/>
      <c r="S25" s="225"/>
      <c r="T25" s="228" t="s">
        <v>282</v>
      </c>
      <c r="V25" s="227" t="s">
        <v>203</v>
      </c>
      <c r="W25" s="208">
        <f t="shared" si="1"/>
        <v>61.2</v>
      </c>
      <c r="AB25" s="214" t="s">
        <v>52</v>
      </c>
      <c r="AC25" s="215">
        <v>116</v>
      </c>
      <c r="AF25" s="222" t="s">
        <v>307</v>
      </c>
      <c r="AG25" s="223">
        <v>11</v>
      </c>
      <c r="AH25" s="212" t="b">
        <f t="shared" si="2"/>
        <v>0</v>
      </c>
      <c r="AI25" s="212" t="e">
        <f t="shared" si="3"/>
        <v>#REF!</v>
      </c>
    </row>
    <row r="26" spans="1:35" ht="15.75" customHeight="1">
      <c r="A26" s="194"/>
      <c r="B26" s="204">
        <v>22</v>
      </c>
      <c r="C26" s="205" t="s">
        <v>25</v>
      </c>
      <c r="D26" s="217">
        <v>39</v>
      </c>
      <c r="E26" s="217" t="s">
        <v>26</v>
      </c>
      <c r="F26" s="217" t="s">
        <v>282</v>
      </c>
      <c r="G26" s="217"/>
      <c r="H26" s="217"/>
      <c r="I26" s="217"/>
      <c r="J26" s="227"/>
      <c r="K26" s="218"/>
      <c r="L26" s="218"/>
      <c r="M26" s="224"/>
      <c r="N26" s="224"/>
      <c r="O26" s="224"/>
      <c r="P26" s="224"/>
      <c r="Q26" s="224"/>
      <c r="R26" s="225"/>
      <c r="S26" s="225"/>
      <c r="T26" s="226"/>
      <c r="U26" s="226"/>
      <c r="V26" s="227" t="s">
        <v>25</v>
      </c>
      <c r="W26" s="208">
        <f t="shared" si="1"/>
        <v>70.2</v>
      </c>
      <c r="AB26" s="214" t="s">
        <v>131</v>
      </c>
      <c r="AC26" s="215">
        <v>48</v>
      </c>
      <c r="AF26" s="214" t="s">
        <v>308</v>
      </c>
      <c r="AG26" s="216">
        <v>16</v>
      </c>
      <c r="AH26" s="212" t="b">
        <f t="shared" si="2"/>
        <v>0</v>
      </c>
      <c r="AI26" s="212" t="e">
        <f t="shared" si="3"/>
        <v>#REF!</v>
      </c>
    </row>
    <row r="27" spans="1:35" ht="15.75" customHeight="1">
      <c r="A27" s="194"/>
      <c r="B27" s="204">
        <v>23</v>
      </c>
      <c r="C27" s="205" t="s">
        <v>25</v>
      </c>
      <c r="D27" s="217">
        <v>38</v>
      </c>
      <c r="E27" s="217" t="s">
        <v>22</v>
      </c>
      <c r="F27" s="217"/>
      <c r="G27" s="217" t="s">
        <v>282</v>
      </c>
      <c r="H27" s="217"/>
      <c r="I27" s="217"/>
      <c r="J27" s="227"/>
      <c r="K27" s="218"/>
      <c r="L27" s="218"/>
      <c r="M27" s="224"/>
      <c r="N27" s="224"/>
      <c r="O27" s="224"/>
      <c r="P27" s="224"/>
      <c r="Q27" s="224"/>
      <c r="R27" s="225"/>
      <c r="S27" s="225"/>
      <c r="T27" s="226"/>
      <c r="U27" s="226"/>
      <c r="V27" s="227" t="s">
        <v>25</v>
      </c>
      <c r="W27" s="208">
        <f t="shared" si="1"/>
        <v>68.400000000000006</v>
      </c>
      <c r="AB27" s="214" t="s">
        <v>309</v>
      </c>
      <c r="AC27" s="215">
        <v>38</v>
      </c>
      <c r="AF27" s="214" t="s">
        <v>310</v>
      </c>
      <c r="AG27" s="216">
        <v>28</v>
      </c>
      <c r="AH27" s="212" t="b">
        <f t="shared" si="2"/>
        <v>0</v>
      </c>
      <c r="AI27" s="212" t="e">
        <f t="shared" si="3"/>
        <v>#REF!</v>
      </c>
    </row>
    <row r="28" spans="1:35" ht="15.75" customHeight="1">
      <c r="A28" s="194"/>
      <c r="B28" s="204">
        <v>24</v>
      </c>
      <c r="C28" s="205" t="s">
        <v>25</v>
      </c>
      <c r="D28" s="217">
        <v>25</v>
      </c>
      <c r="E28" s="217" t="s">
        <v>34</v>
      </c>
      <c r="F28" s="229"/>
      <c r="G28" s="229"/>
      <c r="H28" s="229" t="s">
        <v>282</v>
      </c>
      <c r="I28" s="217"/>
      <c r="J28" s="227"/>
      <c r="K28" s="218"/>
      <c r="L28" s="218"/>
      <c r="M28" s="224"/>
      <c r="N28" s="224"/>
      <c r="O28" s="224"/>
      <c r="P28" s="224"/>
      <c r="Q28" s="224"/>
      <c r="R28" s="225"/>
      <c r="S28" s="225"/>
      <c r="T28" s="226"/>
      <c r="U28" s="226"/>
      <c r="V28" s="227" t="s">
        <v>25</v>
      </c>
      <c r="W28" s="208">
        <f t="shared" si="1"/>
        <v>45</v>
      </c>
      <c r="AB28" s="214" t="s">
        <v>311</v>
      </c>
      <c r="AC28" s="215">
        <v>28</v>
      </c>
      <c r="AF28" s="214" t="s">
        <v>312</v>
      </c>
      <c r="AG28" s="216">
        <v>42</v>
      </c>
      <c r="AH28" s="212" t="b">
        <f t="shared" si="2"/>
        <v>0</v>
      </c>
      <c r="AI28" s="212" t="e">
        <f t="shared" si="3"/>
        <v>#REF!</v>
      </c>
    </row>
    <row r="29" spans="1:35" ht="15.75" customHeight="1">
      <c r="A29" s="194"/>
      <c r="B29" s="204">
        <v>25</v>
      </c>
      <c r="C29" s="205" t="s">
        <v>186</v>
      </c>
      <c r="D29" s="217">
        <v>41</v>
      </c>
      <c r="E29" s="230" t="s">
        <v>183</v>
      </c>
      <c r="F29" s="134"/>
      <c r="G29" s="134"/>
      <c r="H29" s="134"/>
      <c r="I29" s="231"/>
      <c r="J29" s="227"/>
      <c r="K29" s="218"/>
      <c r="L29" s="218"/>
      <c r="M29" s="224"/>
      <c r="N29" s="224"/>
      <c r="O29" s="217" t="s">
        <v>282</v>
      </c>
      <c r="P29" s="217"/>
      <c r="Q29" s="217"/>
      <c r="R29" s="225"/>
      <c r="S29" s="225"/>
      <c r="T29" s="226"/>
      <c r="U29" s="226"/>
      <c r="V29" s="227" t="s">
        <v>186</v>
      </c>
      <c r="W29" s="208">
        <f t="shared" si="1"/>
        <v>73.8</v>
      </c>
      <c r="AB29" s="214" t="s">
        <v>209</v>
      </c>
      <c r="AC29" s="215">
        <v>29</v>
      </c>
      <c r="AF29" s="214" t="s">
        <v>313</v>
      </c>
      <c r="AG29" s="216">
        <v>108</v>
      </c>
      <c r="AH29" s="212" t="b">
        <f t="shared" si="2"/>
        <v>0</v>
      </c>
      <c r="AI29" s="212" t="e">
        <f t="shared" si="3"/>
        <v>#REF!</v>
      </c>
    </row>
    <row r="30" spans="1:35" ht="15.75" customHeight="1">
      <c r="A30" s="194"/>
      <c r="B30" s="204">
        <v>26</v>
      </c>
      <c r="C30" s="205" t="s">
        <v>186</v>
      </c>
      <c r="D30" s="217">
        <v>40</v>
      </c>
      <c r="E30" s="230" t="s">
        <v>192</v>
      </c>
      <c r="F30" s="134"/>
      <c r="G30" s="134"/>
      <c r="H30" s="134"/>
      <c r="I30" s="231"/>
      <c r="J30" s="227"/>
      <c r="K30" s="218"/>
      <c r="L30" s="218"/>
      <c r="M30" s="224"/>
      <c r="N30" s="224"/>
      <c r="O30" s="217"/>
      <c r="P30" s="217" t="s">
        <v>282</v>
      </c>
      <c r="Q30" s="217"/>
      <c r="R30" s="225"/>
      <c r="S30" s="225"/>
      <c r="T30" s="226"/>
      <c r="U30" s="226"/>
      <c r="V30" s="227" t="s">
        <v>186</v>
      </c>
      <c r="W30" s="208">
        <f t="shared" si="1"/>
        <v>72</v>
      </c>
      <c r="AB30" s="214" t="s">
        <v>283</v>
      </c>
      <c r="AC30" s="215">
        <v>20</v>
      </c>
      <c r="AF30" s="214" t="s">
        <v>314</v>
      </c>
      <c r="AG30" s="216">
        <v>69</v>
      </c>
      <c r="AH30" s="212" t="b">
        <f t="shared" si="2"/>
        <v>0</v>
      </c>
      <c r="AI30" s="212" t="e">
        <f t="shared" si="3"/>
        <v>#REF!</v>
      </c>
    </row>
    <row r="31" spans="1:35" ht="15.75" customHeight="1">
      <c r="A31" s="194"/>
      <c r="B31" s="204">
        <v>27</v>
      </c>
      <c r="C31" s="205" t="s">
        <v>186</v>
      </c>
      <c r="D31" s="217">
        <v>42</v>
      </c>
      <c r="E31" s="230" t="s">
        <v>195</v>
      </c>
      <c r="F31" s="134"/>
      <c r="G31" s="134"/>
      <c r="H31" s="134"/>
      <c r="I31" s="231"/>
      <c r="J31" s="227"/>
      <c r="K31" s="218"/>
      <c r="L31" s="218"/>
      <c r="M31" s="224"/>
      <c r="N31" s="224"/>
      <c r="O31" s="217"/>
      <c r="P31" s="217"/>
      <c r="Q31" s="217" t="s">
        <v>282</v>
      </c>
      <c r="R31" s="225"/>
      <c r="S31" s="225"/>
      <c r="T31" s="226"/>
      <c r="U31" s="226"/>
      <c r="V31" s="227" t="s">
        <v>186</v>
      </c>
      <c r="W31" s="208">
        <f t="shared" si="1"/>
        <v>75.600000000000009</v>
      </c>
      <c r="AB31" s="214" t="s">
        <v>168</v>
      </c>
      <c r="AC31" s="215">
        <v>108</v>
      </c>
      <c r="AF31" s="214" t="s">
        <v>315</v>
      </c>
      <c r="AG31" s="216">
        <v>22</v>
      </c>
      <c r="AH31" s="212" t="b">
        <f t="shared" si="2"/>
        <v>0</v>
      </c>
      <c r="AI31" s="212" t="e">
        <f t="shared" si="3"/>
        <v>#REF!</v>
      </c>
    </row>
    <row r="32" spans="1:35" ht="15.75" customHeight="1">
      <c r="A32" s="194"/>
      <c r="B32" s="204">
        <v>28</v>
      </c>
      <c r="C32" s="102"/>
      <c r="D32" s="102"/>
      <c r="E32" s="102"/>
      <c r="F32" s="102"/>
      <c r="G32" s="102"/>
      <c r="H32" s="102"/>
      <c r="I32" s="102"/>
      <c r="K32" s="232"/>
      <c r="L32" s="232"/>
      <c r="M32" s="102"/>
      <c r="N32" s="102"/>
      <c r="O32" s="102"/>
      <c r="P32" s="102"/>
      <c r="Q32" s="102"/>
      <c r="R32" s="232"/>
      <c r="S32" s="232"/>
      <c r="AB32" s="214" t="s">
        <v>44</v>
      </c>
      <c r="AC32" s="215">
        <v>69</v>
      </c>
      <c r="AF32" s="214" t="s">
        <v>316</v>
      </c>
      <c r="AG32" s="216">
        <v>7</v>
      </c>
      <c r="AH32" s="212" t="b">
        <f t="shared" si="2"/>
        <v>0</v>
      </c>
      <c r="AI32" s="212" t="e">
        <f t="shared" si="3"/>
        <v>#REF!</v>
      </c>
    </row>
    <row r="33" spans="1:35" ht="15.75" customHeight="1">
      <c r="A33" s="194"/>
      <c r="B33" s="204">
        <v>29</v>
      </c>
      <c r="C33" s="205" t="s">
        <v>176</v>
      </c>
      <c r="D33" s="217">
        <v>40</v>
      </c>
      <c r="E33" s="217" t="s">
        <v>26</v>
      </c>
      <c r="F33" s="224"/>
      <c r="G33" s="224"/>
      <c r="H33" s="224"/>
      <c r="I33" s="217"/>
      <c r="J33" s="227"/>
      <c r="K33" s="218"/>
      <c r="L33" s="218"/>
      <c r="M33" s="217"/>
      <c r="N33" s="217" t="s">
        <v>282</v>
      </c>
      <c r="O33" s="217"/>
      <c r="P33" s="217"/>
      <c r="Q33" s="217"/>
      <c r="R33" s="225"/>
      <c r="S33" s="225"/>
      <c r="T33" s="226"/>
      <c r="U33" s="226"/>
      <c r="V33" s="227" t="s">
        <v>178</v>
      </c>
      <c r="W33" s="208">
        <f t="shared" ref="W33:W54" si="4">D33*2*0.9</f>
        <v>72</v>
      </c>
      <c r="AB33" s="214" t="s">
        <v>70</v>
      </c>
      <c r="AC33" s="215">
        <v>18</v>
      </c>
      <c r="AF33" s="214" t="s">
        <v>317</v>
      </c>
      <c r="AG33" s="216">
        <v>18</v>
      </c>
      <c r="AH33" s="212" t="b">
        <f t="shared" si="2"/>
        <v>1</v>
      </c>
      <c r="AI33" s="212" t="e">
        <f t="shared" si="3"/>
        <v>#REF!</v>
      </c>
    </row>
    <row r="34" spans="1:35" ht="15.75" customHeight="1">
      <c r="A34" s="194"/>
      <c r="B34" s="204">
        <v>30</v>
      </c>
      <c r="C34" s="205" t="s">
        <v>176</v>
      </c>
      <c r="D34" s="217">
        <v>40</v>
      </c>
      <c r="E34" s="217" t="s">
        <v>183</v>
      </c>
      <c r="F34" s="224"/>
      <c r="G34" s="224"/>
      <c r="H34" s="224"/>
      <c r="I34" s="217"/>
      <c r="J34" s="227"/>
      <c r="K34" s="218"/>
      <c r="L34" s="218"/>
      <c r="M34" s="217"/>
      <c r="N34" s="217"/>
      <c r="O34" s="217" t="s">
        <v>282</v>
      </c>
      <c r="P34" s="217"/>
      <c r="Q34" s="217"/>
      <c r="R34" s="225"/>
      <c r="S34" s="225"/>
      <c r="T34" s="226"/>
      <c r="U34" s="226"/>
      <c r="V34" s="227" t="s">
        <v>178</v>
      </c>
      <c r="W34" s="208">
        <f t="shared" si="4"/>
        <v>72</v>
      </c>
      <c r="AB34" s="222" t="s">
        <v>318</v>
      </c>
      <c r="AC34" s="212">
        <v>1692</v>
      </c>
      <c r="AF34" s="233" t="s">
        <v>318</v>
      </c>
      <c r="AG34" s="234">
        <v>1691</v>
      </c>
      <c r="AH34" s="212" t="b">
        <f t="shared" si="2"/>
        <v>1</v>
      </c>
      <c r="AI34" s="212" t="e">
        <f t="shared" si="3"/>
        <v>#REF!</v>
      </c>
    </row>
    <row r="35" spans="1:35" ht="15.75" customHeight="1">
      <c r="A35" s="194"/>
      <c r="B35" s="204">
        <v>31</v>
      </c>
      <c r="C35" s="205" t="s">
        <v>176</v>
      </c>
      <c r="D35" s="217">
        <v>37</v>
      </c>
      <c r="E35" s="217" t="s">
        <v>184</v>
      </c>
      <c r="F35" s="224"/>
      <c r="G35" s="224"/>
      <c r="H35" s="224"/>
      <c r="I35" s="217"/>
      <c r="J35" s="227"/>
      <c r="K35" s="218"/>
      <c r="L35" s="218"/>
      <c r="M35" s="217"/>
      <c r="N35" s="217"/>
      <c r="O35" s="217"/>
      <c r="P35" s="217" t="s">
        <v>282</v>
      </c>
      <c r="Q35" s="217"/>
      <c r="R35" s="225"/>
      <c r="S35" s="225"/>
      <c r="T35" s="226"/>
      <c r="U35" s="226"/>
      <c r="V35" s="227" t="s">
        <v>178</v>
      </c>
      <c r="W35" s="208">
        <f t="shared" si="4"/>
        <v>66.600000000000009</v>
      </c>
    </row>
    <row r="36" spans="1:35" ht="15.75" customHeight="1">
      <c r="A36" s="194"/>
      <c r="B36" s="204">
        <v>32</v>
      </c>
      <c r="C36" s="205" t="s">
        <v>176</v>
      </c>
      <c r="D36" s="217">
        <v>44</v>
      </c>
      <c r="E36" s="217" t="s">
        <v>185</v>
      </c>
      <c r="F36" s="224"/>
      <c r="G36" s="224"/>
      <c r="H36" s="224"/>
      <c r="I36" s="217"/>
      <c r="J36" s="227"/>
      <c r="K36" s="218"/>
      <c r="L36" s="218"/>
      <c r="M36" s="217"/>
      <c r="N36" s="217"/>
      <c r="O36" s="217"/>
      <c r="P36" s="217"/>
      <c r="Q36" s="217" t="s">
        <v>282</v>
      </c>
      <c r="R36" s="225"/>
      <c r="S36" s="225"/>
      <c r="T36" s="226"/>
      <c r="U36" s="226"/>
      <c r="V36" s="227" t="s">
        <v>178</v>
      </c>
      <c r="W36" s="208">
        <f t="shared" si="4"/>
        <v>79.2</v>
      </c>
    </row>
    <row r="37" spans="1:35" ht="15.75" customHeight="1">
      <c r="A37" s="194"/>
      <c r="B37" s="204">
        <v>33</v>
      </c>
      <c r="C37" s="205" t="s">
        <v>168</v>
      </c>
      <c r="D37" s="217">
        <v>39</v>
      </c>
      <c r="E37" s="217" t="s">
        <v>26</v>
      </c>
      <c r="F37" s="224"/>
      <c r="G37" s="134"/>
      <c r="H37" s="217"/>
      <c r="I37" s="217"/>
      <c r="J37" s="228"/>
      <c r="K37" s="218"/>
      <c r="L37" s="218"/>
      <c r="M37" s="224"/>
      <c r="N37" s="217" t="s">
        <v>282</v>
      </c>
      <c r="O37" s="217"/>
      <c r="P37" s="217"/>
      <c r="Q37" s="224"/>
      <c r="R37" s="225"/>
      <c r="S37" s="225"/>
      <c r="T37" s="226"/>
      <c r="U37" s="226"/>
      <c r="V37" s="227" t="s">
        <v>168</v>
      </c>
      <c r="W37" s="208">
        <f t="shared" si="4"/>
        <v>70.2</v>
      </c>
    </row>
    <row r="38" spans="1:35" ht="15.75" customHeight="1">
      <c r="A38" s="194"/>
      <c r="B38" s="204">
        <v>34</v>
      </c>
      <c r="C38" s="205" t="s">
        <v>168</v>
      </c>
      <c r="D38" s="217">
        <v>38</v>
      </c>
      <c r="E38" s="217" t="s">
        <v>174</v>
      </c>
      <c r="F38" s="224"/>
      <c r="G38" s="134"/>
      <c r="H38" s="217"/>
      <c r="I38" s="217"/>
      <c r="J38" s="228"/>
      <c r="K38" s="218"/>
      <c r="L38" s="218"/>
      <c r="M38" s="224"/>
      <c r="N38" s="217"/>
      <c r="O38" s="217" t="s">
        <v>282</v>
      </c>
      <c r="P38" s="217"/>
      <c r="Q38" s="224"/>
      <c r="R38" s="225"/>
      <c r="S38" s="225"/>
      <c r="T38" s="226"/>
      <c r="U38" s="226"/>
      <c r="V38" s="227" t="s">
        <v>168</v>
      </c>
      <c r="W38" s="208">
        <f t="shared" si="4"/>
        <v>68.400000000000006</v>
      </c>
    </row>
    <row r="39" spans="1:35" ht="15.75" customHeight="1">
      <c r="A39" s="194"/>
      <c r="B39" s="204">
        <v>35</v>
      </c>
      <c r="C39" s="205" t="s">
        <v>168</v>
      </c>
      <c r="D39" s="217">
        <v>31</v>
      </c>
      <c r="E39" s="217" t="s">
        <v>175</v>
      </c>
      <c r="F39" s="224"/>
      <c r="G39" s="134"/>
      <c r="H39" s="217"/>
      <c r="I39" s="217"/>
      <c r="J39" s="228"/>
      <c r="K39" s="218"/>
      <c r="L39" s="218"/>
      <c r="M39" s="224"/>
      <c r="N39" s="217"/>
      <c r="O39" s="217"/>
      <c r="P39" s="217" t="s">
        <v>282</v>
      </c>
      <c r="Q39" s="224"/>
      <c r="R39" s="225"/>
      <c r="S39" s="225"/>
      <c r="T39" s="226"/>
      <c r="U39" s="226"/>
      <c r="V39" s="227" t="s">
        <v>168</v>
      </c>
      <c r="W39" s="208">
        <f t="shared" si="4"/>
        <v>55.800000000000004</v>
      </c>
    </row>
    <row r="40" spans="1:35" ht="15.75" customHeight="1">
      <c r="A40" s="194"/>
      <c r="B40" s="204">
        <v>36</v>
      </c>
      <c r="C40" s="205" t="s">
        <v>121</v>
      </c>
      <c r="D40" s="217">
        <v>40</v>
      </c>
      <c r="E40" s="217" t="s">
        <v>122</v>
      </c>
      <c r="F40" s="224"/>
      <c r="G40" s="224"/>
      <c r="H40" s="224"/>
      <c r="I40" s="217"/>
      <c r="J40" s="227"/>
      <c r="K40" s="218"/>
      <c r="L40" s="218"/>
      <c r="M40" s="217" t="s">
        <v>282</v>
      </c>
      <c r="N40" s="217"/>
      <c r="O40" s="224"/>
      <c r="P40" s="224"/>
      <c r="Q40" s="224"/>
      <c r="R40" s="225"/>
      <c r="S40" s="225"/>
      <c r="T40" s="226"/>
      <c r="U40" s="226"/>
      <c r="V40" s="227" t="s">
        <v>124</v>
      </c>
      <c r="W40" s="208">
        <f t="shared" si="4"/>
        <v>72</v>
      </c>
    </row>
    <row r="41" spans="1:35" ht="15.75" customHeight="1">
      <c r="A41" s="194"/>
      <c r="B41" s="204">
        <v>37</v>
      </c>
      <c r="C41" s="205" t="s">
        <v>121</v>
      </c>
      <c r="D41" s="217">
        <v>35</v>
      </c>
      <c r="E41" s="217" t="s">
        <v>130</v>
      </c>
      <c r="F41" s="224"/>
      <c r="G41" s="224"/>
      <c r="H41" s="224"/>
      <c r="I41" s="217"/>
      <c r="J41" s="227"/>
      <c r="K41" s="218"/>
      <c r="L41" s="218"/>
      <c r="M41" s="217"/>
      <c r="N41" s="217" t="s">
        <v>282</v>
      </c>
      <c r="O41" s="224"/>
      <c r="P41" s="224"/>
      <c r="Q41" s="224"/>
      <c r="R41" s="225"/>
      <c r="S41" s="225"/>
      <c r="T41" s="226"/>
      <c r="U41" s="226"/>
      <c r="V41" s="227" t="s">
        <v>124</v>
      </c>
      <c r="W41" s="208">
        <f t="shared" si="4"/>
        <v>63</v>
      </c>
    </row>
    <row r="42" spans="1:35" ht="15.75" customHeight="1">
      <c r="A42" s="194"/>
      <c r="B42" s="204">
        <v>38</v>
      </c>
      <c r="C42" s="205" t="s">
        <v>309</v>
      </c>
      <c r="D42" s="217">
        <v>38</v>
      </c>
      <c r="E42" s="217" t="s">
        <v>79</v>
      </c>
      <c r="F42" s="224"/>
      <c r="G42" s="224"/>
      <c r="H42" s="224"/>
      <c r="I42" s="217"/>
      <c r="J42" s="227" t="s">
        <v>282</v>
      </c>
      <c r="K42" s="218"/>
      <c r="L42" s="218"/>
      <c r="M42" s="224"/>
      <c r="N42" s="224"/>
      <c r="O42" s="224"/>
      <c r="P42" s="224"/>
      <c r="Q42" s="224"/>
      <c r="R42" s="225"/>
      <c r="S42" s="225"/>
      <c r="T42" s="226"/>
      <c r="U42" s="227"/>
      <c r="V42" s="227" t="s">
        <v>82</v>
      </c>
      <c r="W42" s="208">
        <f t="shared" si="4"/>
        <v>68.400000000000006</v>
      </c>
    </row>
    <row r="43" spans="1:35" ht="15.75" customHeight="1">
      <c r="A43" s="194"/>
      <c r="B43" s="204">
        <v>40</v>
      </c>
      <c r="C43" s="205" t="s">
        <v>303</v>
      </c>
      <c r="D43" s="217">
        <v>38</v>
      </c>
      <c r="E43" s="217" t="s">
        <v>141</v>
      </c>
      <c r="F43" s="224"/>
      <c r="G43" s="224"/>
      <c r="H43" s="224"/>
      <c r="I43" s="217"/>
      <c r="J43" s="227"/>
      <c r="K43" s="218"/>
      <c r="L43" s="218"/>
      <c r="M43" s="217" t="s">
        <v>282</v>
      </c>
      <c r="N43" s="217"/>
      <c r="O43" s="217"/>
      <c r="P43" s="217"/>
      <c r="Q43" s="217"/>
      <c r="R43" s="225"/>
      <c r="S43" s="225"/>
      <c r="T43" s="226"/>
      <c r="U43" s="226"/>
      <c r="V43" s="227" t="s">
        <v>143</v>
      </c>
      <c r="W43" s="208">
        <f t="shared" si="4"/>
        <v>68.400000000000006</v>
      </c>
    </row>
    <row r="44" spans="1:35" ht="15.75" customHeight="1">
      <c r="A44" s="194"/>
      <c r="B44" s="204">
        <v>41</v>
      </c>
      <c r="C44" s="205" t="s">
        <v>303</v>
      </c>
      <c r="D44" s="217">
        <v>35</v>
      </c>
      <c r="E44" s="217" t="s">
        <v>148</v>
      </c>
      <c r="F44" s="224"/>
      <c r="G44" s="224"/>
      <c r="H44" s="224"/>
      <c r="I44" s="217"/>
      <c r="J44" s="227"/>
      <c r="K44" s="218"/>
      <c r="L44" s="218"/>
      <c r="M44" s="217"/>
      <c r="N44" s="217" t="s">
        <v>282</v>
      </c>
      <c r="O44" s="217"/>
      <c r="P44" s="217"/>
      <c r="Q44" s="217"/>
      <c r="R44" s="225"/>
      <c r="S44" s="225"/>
      <c r="T44" s="226"/>
      <c r="U44" s="226"/>
      <c r="V44" s="227" t="s">
        <v>143</v>
      </c>
      <c r="W44" s="208">
        <f t="shared" si="4"/>
        <v>63</v>
      </c>
    </row>
    <row r="45" spans="1:35" ht="15.75" customHeight="1">
      <c r="A45" s="194"/>
      <c r="B45" s="204">
        <v>42</v>
      </c>
      <c r="C45" s="205" t="s">
        <v>140</v>
      </c>
      <c r="D45" s="217">
        <v>33</v>
      </c>
      <c r="E45" s="217" t="s">
        <v>319</v>
      </c>
      <c r="F45" s="224"/>
      <c r="G45" s="224"/>
      <c r="H45" s="224"/>
      <c r="I45" s="217"/>
      <c r="J45" s="227"/>
      <c r="K45" s="218"/>
      <c r="L45" s="218"/>
      <c r="M45" s="217"/>
      <c r="N45" s="217"/>
      <c r="O45" s="217" t="s">
        <v>282</v>
      </c>
      <c r="P45" s="217"/>
      <c r="Q45" s="217"/>
      <c r="R45" s="225"/>
      <c r="S45" s="225"/>
      <c r="T45" s="226"/>
      <c r="U45" s="226"/>
      <c r="V45" s="227" t="s">
        <v>143</v>
      </c>
      <c r="W45" s="208">
        <f t="shared" si="4"/>
        <v>59.4</v>
      </c>
    </row>
    <row r="46" spans="1:35" ht="15.75" customHeight="1">
      <c r="A46" s="194"/>
      <c r="B46" s="204">
        <v>43</v>
      </c>
      <c r="C46" s="205" t="s">
        <v>13</v>
      </c>
      <c r="D46" s="217">
        <v>42</v>
      </c>
      <c r="E46" s="217" t="s">
        <v>14</v>
      </c>
      <c r="F46" s="217" t="s">
        <v>282</v>
      </c>
      <c r="G46" s="217"/>
      <c r="H46" s="224"/>
      <c r="I46" s="217"/>
      <c r="J46" s="227"/>
      <c r="K46" s="218"/>
      <c r="L46" s="218"/>
      <c r="M46" s="224"/>
      <c r="N46" s="224"/>
      <c r="O46" s="224"/>
      <c r="P46" s="224"/>
      <c r="Q46" s="224"/>
      <c r="R46" s="225"/>
      <c r="S46" s="218"/>
      <c r="T46" s="227"/>
      <c r="U46" s="227"/>
      <c r="V46" s="227" t="s">
        <v>17</v>
      </c>
      <c r="W46" s="208">
        <f t="shared" si="4"/>
        <v>75.600000000000009</v>
      </c>
    </row>
    <row r="47" spans="1:35" ht="15.75" customHeight="1">
      <c r="A47" s="194"/>
      <c r="B47" s="204">
        <v>44</v>
      </c>
      <c r="C47" s="205" t="s">
        <v>13</v>
      </c>
      <c r="D47" s="217">
        <v>43</v>
      </c>
      <c r="E47" s="217" t="s">
        <v>22</v>
      </c>
      <c r="F47" s="217"/>
      <c r="G47" s="217" t="s">
        <v>282</v>
      </c>
      <c r="H47" s="224"/>
      <c r="I47" s="217"/>
      <c r="J47" s="217"/>
      <c r="K47" s="218"/>
      <c r="L47" s="218"/>
      <c r="M47" s="224"/>
      <c r="N47" s="224"/>
      <c r="O47" s="224"/>
      <c r="P47" s="224"/>
      <c r="Q47" s="224"/>
      <c r="R47" s="225"/>
      <c r="S47" s="218"/>
      <c r="T47" s="217"/>
      <c r="U47" s="217"/>
      <c r="V47" s="217" t="s">
        <v>17</v>
      </c>
      <c r="W47" s="208">
        <f t="shared" si="4"/>
        <v>77.400000000000006</v>
      </c>
    </row>
    <row r="48" spans="1:35" ht="15.75" customHeight="1">
      <c r="A48" s="194"/>
      <c r="B48" s="204">
        <v>45</v>
      </c>
      <c r="C48" s="205" t="s">
        <v>93</v>
      </c>
      <c r="D48" s="217">
        <v>43</v>
      </c>
      <c r="E48" s="217" t="s">
        <v>320</v>
      </c>
      <c r="F48" s="102"/>
      <c r="G48" s="102"/>
      <c r="H48" s="224"/>
      <c r="I48" s="217" t="s">
        <v>282</v>
      </c>
      <c r="J48" s="217"/>
      <c r="K48" s="218"/>
      <c r="L48" s="218"/>
      <c r="M48" s="224"/>
      <c r="N48" s="224"/>
      <c r="O48" s="224"/>
      <c r="P48" s="102"/>
      <c r="Q48" s="102"/>
      <c r="R48" s="225"/>
      <c r="S48" s="225"/>
      <c r="T48" s="102"/>
      <c r="U48" s="102"/>
      <c r="V48" s="205" t="s">
        <v>93</v>
      </c>
      <c r="W48" s="208">
        <f t="shared" si="4"/>
        <v>77.400000000000006</v>
      </c>
    </row>
    <row r="49" spans="1:23" ht="15.75" customHeight="1">
      <c r="A49" s="194"/>
      <c r="B49" s="204"/>
      <c r="C49" s="368" t="s">
        <v>98</v>
      </c>
      <c r="D49" s="217">
        <v>28</v>
      </c>
      <c r="E49" s="217" t="s">
        <v>321</v>
      </c>
      <c r="F49" s="224"/>
      <c r="G49" s="224"/>
      <c r="H49" s="224"/>
      <c r="I49" s="217"/>
      <c r="J49" s="217" t="s">
        <v>282</v>
      </c>
      <c r="K49" s="218"/>
      <c r="L49" s="218"/>
      <c r="M49" s="224"/>
      <c r="N49" s="102"/>
      <c r="O49" s="224"/>
      <c r="P49" s="224"/>
      <c r="Q49" s="224"/>
      <c r="R49" s="225"/>
      <c r="S49" s="225"/>
      <c r="T49" s="224"/>
      <c r="U49" s="224"/>
      <c r="V49" s="217" t="s">
        <v>90</v>
      </c>
      <c r="W49" s="208">
        <f t="shared" si="4"/>
        <v>50.4</v>
      </c>
    </row>
    <row r="50" spans="1:23" ht="15.75" customHeight="1">
      <c r="A50" s="194"/>
      <c r="B50" s="204">
        <v>46</v>
      </c>
      <c r="C50" s="269"/>
      <c r="D50" s="217">
        <v>41</v>
      </c>
      <c r="E50" s="217" t="s">
        <v>322</v>
      </c>
      <c r="F50" s="102"/>
      <c r="G50" s="102"/>
      <c r="H50" s="224"/>
      <c r="I50" s="217"/>
      <c r="J50" s="217" t="s">
        <v>282</v>
      </c>
      <c r="K50" s="218"/>
      <c r="L50" s="218"/>
      <c r="M50" s="224"/>
      <c r="N50" s="224"/>
      <c r="O50" s="224"/>
      <c r="P50" s="102"/>
      <c r="Q50" s="102"/>
      <c r="R50" s="225"/>
      <c r="S50" s="225"/>
      <c r="T50" s="102"/>
      <c r="U50" s="102"/>
      <c r="V50" s="205" t="s">
        <v>93</v>
      </c>
      <c r="W50" s="208">
        <f t="shared" si="4"/>
        <v>73.8</v>
      </c>
    </row>
    <row r="51" spans="1:23" ht="15.75" customHeight="1">
      <c r="A51" s="194"/>
      <c r="B51" s="204">
        <v>47</v>
      </c>
      <c r="C51" s="205" t="s">
        <v>61</v>
      </c>
      <c r="D51" s="209">
        <v>34</v>
      </c>
      <c r="E51" s="210" t="s">
        <v>62</v>
      </c>
      <c r="F51" s="224"/>
      <c r="G51" s="224"/>
      <c r="H51" s="224"/>
      <c r="I51" s="209" t="s">
        <v>282</v>
      </c>
      <c r="J51" s="217"/>
      <c r="K51" s="218"/>
      <c r="L51" s="218"/>
      <c r="M51" s="224"/>
      <c r="N51" s="235"/>
      <c r="O51" s="217"/>
      <c r="P51" s="217"/>
      <c r="Q51" s="217"/>
      <c r="R51" s="225"/>
      <c r="S51" s="225"/>
      <c r="T51" s="224"/>
      <c r="U51" s="224"/>
      <c r="V51" s="205" t="s">
        <v>266</v>
      </c>
      <c r="W51" s="208">
        <f t="shared" si="4"/>
        <v>61.2</v>
      </c>
    </row>
    <row r="52" spans="1:23" ht="15.75" customHeight="1">
      <c r="A52" s="194"/>
      <c r="B52" s="204">
        <v>48</v>
      </c>
      <c r="C52" s="205" t="s">
        <v>61</v>
      </c>
      <c r="D52" s="217">
        <v>20</v>
      </c>
      <c r="E52" s="217" t="s">
        <v>323</v>
      </c>
      <c r="F52" s="224"/>
      <c r="G52" s="224"/>
      <c r="H52" s="224"/>
      <c r="I52" s="217"/>
      <c r="J52" s="227"/>
      <c r="K52" s="218"/>
      <c r="L52" s="218"/>
      <c r="M52" s="236"/>
      <c r="N52" s="134"/>
      <c r="O52" s="237" t="s">
        <v>282</v>
      </c>
      <c r="P52" s="209"/>
      <c r="Q52" s="209"/>
      <c r="R52" s="225"/>
      <c r="S52" s="225"/>
      <c r="T52" s="224"/>
      <c r="U52" s="224"/>
      <c r="V52" s="205" t="s">
        <v>61</v>
      </c>
      <c r="W52" s="208">
        <f t="shared" si="4"/>
        <v>36</v>
      </c>
    </row>
    <row r="53" spans="1:23" ht="15.75" customHeight="1">
      <c r="A53" s="194"/>
      <c r="B53" s="204">
        <v>49</v>
      </c>
      <c r="C53" s="205" t="s">
        <v>61</v>
      </c>
      <c r="D53" s="217">
        <v>39</v>
      </c>
      <c r="E53" s="217" t="s">
        <v>26</v>
      </c>
      <c r="F53" s="224"/>
      <c r="G53" s="224"/>
      <c r="H53" s="224"/>
      <c r="I53" s="217"/>
      <c r="J53" s="227"/>
      <c r="K53" s="218"/>
      <c r="L53" s="218"/>
      <c r="M53" s="236"/>
      <c r="N53" s="134"/>
      <c r="O53" s="237"/>
      <c r="P53" s="209" t="s">
        <v>282</v>
      </c>
      <c r="Q53" s="209"/>
      <c r="R53" s="225"/>
      <c r="S53" s="225"/>
      <c r="T53" s="224"/>
      <c r="U53" s="224"/>
      <c r="V53" s="205" t="s">
        <v>61</v>
      </c>
      <c r="W53" s="208">
        <f t="shared" si="4"/>
        <v>70.2</v>
      </c>
    </row>
    <row r="54" spans="1:23" ht="15.75" customHeight="1">
      <c r="A54" s="194"/>
      <c r="B54" s="204">
        <v>50</v>
      </c>
      <c r="C54" s="205" t="s">
        <v>61</v>
      </c>
      <c r="D54" s="217">
        <v>34</v>
      </c>
      <c r="E54" s="217" t="s">
        <v>166</v>
      </c>
      <c r="F54" s="224"/>
      <c r="G54" s="224"/>
      <c r="H54" s="224"/>
      <c r="I54" s="217"/>
      <c r="J54" s="227"/>
      <c r="K54" s="218"/>
      <c r="L54" s="218"/>
      <c r="M54" s="236"/>
      <c r="N54" s="134"/>
      <c r="O54" s="237"/>
      <c r="P54" s="209"/>
      <c r="Q54" s="209" t="s">
        <v>282</v>
      </c>
      <c r="R54" s="225"/>
      <c r="S54" s="225"/>
      <c r="T54" s="226"/>
      <c r="U54" s="226"/>
      <c r="V54" s="238" t="s">
        <v>61</v>
      </c>
      <c r="W54" s="208">
        <f t="shared" si="4"/>
        <v>61.2</v>
      </c>
    </row>
    <row r="55" spans="1:23" ht="15.75" customHeight="1">
      <c r="A55" s="97"/>
      <c r="B55" s="97"/>
      <c r="C55" s="97"/>
      <c r="D55" s="103">
        <f>SUM(D6:D54)</f>
        <v>1691</v>
      </c>
      <c r="E55" s="103"/>
      <c r="F55" s="103">
        <f t="shared" ref="F55:U55" si="5">COUNTA(F6:F54)</f>
        <v>5</v>
      </c>
      <c r="G55" s="103">
        <f t="shared" si="5"/>
        <v>5</v>
      </c>
      <c r="H55" s="103">
        <f t="shared" si="5"/>
        <v>2</v>
      </c>
      <c r="I55" s="103">
        <f t="shared" si="5"/>
        <v>3</v>
      </c>
      <c r="J55" s="103">
        <f t="shared" si="5"/>
        <v>4</v>
      </c>
      <c r="K55" s="103">
        <f t="shared" si="5"/>
        <v>0</v>
      </c>
      <c r="L55" s="103">
        <f t="shared" si="5"/>
        <v>0</v>
      </c>
      <c r="M55" s="103">
        <f t="shared" si="5"/>
        <v>4</v>
      </c>
      <c r="N55" s="103">
        <f t="shared" si="5"/>
        <v>7</v>
      </c>
      <c r="O55" s="103">
        <f t="shared" si="5"/>
        <v>7</v>
      </c>
      <c r="P55" s="103">
        <f t="shared" si="5"/>
        <v>4</v>
      </c>
      <c r="Q55" s="103">
        <f t="shared" si="5"/>
        <v>4</v>
      </c>
      <c r="R55" s="103">
        <f t="shared" si="5"/>
        <v>0</v>
      </c>
      <c r="S55" s="103">
        <f t="shared" si="5"/>
        <v>0</v>
      </c>
      <c r="T55" s="103">
        <f t="shared" si="5"/>
        <v>2</v>
      </c>
      <c r="U55" s="103">
        <f t="shared" si="5"/>
        <v>1</v>
      </c>
      <c r="V55" s="103"/>
      <c r="W55" s="239">
        <f>SUM(W6:W54)</f>
        <v>3043.8</v>
      </c>
    </row>
    <row r="56" spans="1:23" ht="15.75" customHeight="1">
      <c r="A56" s="97"/>
      <c r="B56" s="97"/>
      <c r="C56" s="97"/>
      <c r="D56" s="103"/>
      <c r="E56" s="103"/>
      <c r="F56" s="97"/>
      <c r="G56" s="97"/>
      <c r="H56" s="97"/>
      <c r="I56" s="103"/>
      <c r="J56" s="103"/>
      <c r="K56" s="103"/>
      <c r="L56" s="103"/>
      <c r="M56" s="97"/>
      <c r="N56" s="97"/>
      <c r="O56" s="97"/>
      <c r="P56" s="97"/>
      <c r="Q56" s="97"/>
      <c r="R56" s="97"/>
      <c r="S56" s="103"/>
      <c r="T56" s="103"/>
      <c r="U56" s="103"/>
      <c r="V56" s="103"/>
      <c r="W56" s="97"/>
    </row>
    <row r="57" spans="1:23" ht="15.75" customHeight="1">
      <c r="A57" s="97"/>
      <c r="B57" s="97"/>
      <c r="C57" s="162" t="s">
        <v>106</v>
      </c>
      <c r="D57" s="103"/>
      <c r="E57" s="103"/>
      <c r="F57" s="97"/>
      <c r="G57" s="97"/>
      <c r="H57" s="97"/>
      <c r="I57" s="103"/>
      <c r="J57" s="103"/>
      <c r="K57" s="103"/>
      <c r="L57" s="103"/>
      <c r="M57" s="97"/>
      <c r="N57" s="97"/>
      <c r="O57" s="97"/>
      <c r="P57" s="97"/>
      <c r="Q57" s="97"/>
      <c r="R57" s="97"/>
      <c r="S57" s="103"/>
      <c r="T57" s="103"/>
      <c r="U57" s="103"/>
      <c r="V57" s="103"/>
      <c r="W57" s="97"/>
    </row>
    <row r="58" spans="1:23" ht="15.75" customHeight="1">
      <c r="A58" s="97"/>
      <c r="B58" s="97"/>
      <c r="C58" s="97" t="s">
        <v>26</v>
      </c>
      <c r="D58" s="349" t="s">
        <v>223</v>
      </c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1"/>
    </row>
    <row r="59" spans="1:23" ht="15.75" customHeight="1">
      <c r="A59" s="97"/>
      <c r="B59" s="97"/>
      <c r="C59" s="97" t="s">
        <v>166</v>
      </c>
      <c r="D59" s="349" t="s">
        <v>224</v>
      </c>
      <c r="E59" s="350"/>
      <c r="F59" s="350"/>
      <c r="G59" s="350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0"/>
      <c r="W59" s="351"/>
    </row>
    <row r="60" spans="1:23" ht="8.25" customHeight="1">
      <c r="A60" s="97"/>
      <c r="B60" s="97"/>
      <c r="C60" s="97"/>
      <c r="D60" s="103"/>
      <c r="E60" s="103"/>
      <c r="F60" s="97"/>
      <c r="G60" s="97"/>
      <c r="H60" s="97"/>
      <c r="I60" s="103"/>
      <c r="J60" s="103"/>
      <c r="K60" s="103"/>
      <c r="L60" s="103"/>
      <c r="M60" s="97"/>
      <c r="N60" s="97"/>
      <c r="O60" s="97"/>
      <c r="P60" s="97"/>
      <c r="Q60" s="97"/>
      <c r="R60" s="97"/>
      <c r="S60" s="103"/>
      <c r="T60" s="103"/>
      <c r="U60" s="103"/>
      <c r="V60" s="103"/>
      <c r="W60" s="97"/>
    </row>
    <row r="61" spans="1:23" ht="15.75" customHeight="1">
      <c r="A61" s="97"/>
      <c r="B61" s="97"/>
      <c r="C61" s="162" t="s">
        <v>52</v>
      </c>
      <c r="D61" s="103"/>
      <c r="E61" s="103"/>
      <c r="F61" s="97"/>
      <c r="G61" s="97"/>
      <c r="H61" s="97"/>
      <c r="I61" s="103"/>
      <c r="J61" s="103"/>
      <c r="K61" s="103"/>
      <c r="L61" s="103"/>
      <c r="M61" s="97"/>
      <c r="N61" s="97"/>
      <c r="O61" s="97"/>
      <c r="P61" s="97"/>
      <c r="Q61" s="97"/>
      <c r="R61" s="97"/>
      <c r="S61" s="103"/>
      <c r="T61" s="103"/>
      <c r="U61" s="103"/>
      <c r="V61" s="103"/>
      <c r="W61" s="97"/>
    </row>
    <row r="62" spans="1:23" ht="15.75" customHeight="1">
      <c r="A62" s="97"/>
      <c r="B62" s="97"/>
      <c r="C62" s="97" t="s">
        <v>53</v>
      </c>
      <c r="D62" s="349" t="s">
        <v>225</v>
      </c>
      <c r="E62" s="350"/>
      <c r="F62" s="350"/>
      <c r="G62" s="350"/>
      <c r="H62" s="350"/>
      <c r="I62" s="350"/>
      <c r="J62" s="350"/>
      <c r="K62" s="350"/>
      <c r="L62" s="350"/>
      <c r="M62" s="350"/>
      <c r="N62" s="350"/>
      <c r="O62" s="350"/>
      <c r="P62" s="350"/>
      <c r="Q62" s="350"/>
      <c r="R62" s="350"/>
      <c r="S62" s="350"/>
      <c r="T62" s="350"/>
      <c r="U62" s="350"/>
      <c r="V62" s="350"/>
      <c r="W62" s="351"/>
    </row>
    <row r="63" spans="1:23" ht="15.75" customHeight="1">
      <c r="A63" s="97"/>
      <c r="B63" s="97"/>
      <c r="C63" s="97" t="s">
        <v>226</v>
      </c>
      <c r="D63" s="349" t="s">
        <v>227</v>
      </c>
      <c r="E63" s="350"/>
      <c r="F63" s="350"/>
      <c r="G63" s="350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350"/>
      <c r="S63" s="350"/>
      <c r="T63" s="350"/>
      <c r="U63" s="350"/>
      <c r="V63" s="350"/>
      <c r="W63" s="351"/>
    </row>
    <row r="64" spans="1:23" ht="8.25" customHeight="1">
      <c r="A64" s="97"/>
      <c r="B64" s="97"/>
      <c r="C64" s="97"/>
      <c r="D64" s="103"/>
      <c r="E64" s="103"/>
      <c r="F64" s="97"/>
      <c r="G64" s="97"/>
      <c r="H64" s="97"/>
      <c r="I64" s="103"/>
      <c r="J64" s="103"/>
      <c r="K64" s="103"/>
      <c r="L64" s="103"/>
      <c r="M64" s="97"/>
      <c r="N64" s="97"/>
      <c r="O64" s="97"/>
      <c r="P64" s="97"/>
      <c r="Q64" s="97"/>
      <c r="R64" s="97"/>
      <c r="S64" s="103"/>
      <c r="T64" s="103"/>
      <c r="U64" s="103"/>
      <c r="V64" s="103"/>
      <c r="W64" s="97"/>
    </row>
    <row r="65" spans="1:23" ht="15.75" customHeight="1">
      <c r="A65" s="97"/>
      <c r="B65" s="97"/>
      <c r="C65" s="162" t="s">
        <v>228</v>
      </c>
      <c r="D65" s="162"/>
      <c r="E65" s="103"/>
      <c r="F65" s="97"/>
      <c r="G65" s="97"/>
      <c r="H65" s="97"/>
      <c r="I65" s="103"/>
      <c r="J65" s="103"/>
      <c r="K65" s="103"/>
      <c r="L65" s="103"/>
      <c r="M65" s="97"/>
      <c r="N65" s="97"/>
      <c r="O65" s="97"/>
      <c r="P65" s="97"/>
      <c r="Q65" s="97"/>
      <c r="R65" s="97"/>
      <c r="S65" s="103"/>
      <c r="T65" s="103"/>
      <c r="U65" s="103"/>
      <c r="V65" s="103"/>
      <c r="W65" s="97"/>
    </row>
    <row r="66" spans="1:23" ht="15.75" customHeight="1">
      <c r="A66" s="97"/>
      <c r="B66" s="97"/>
      <c r="C66" s="97" t="s">
        <v>26</v>
      </c>
      <c r="D66" s="167" t="s">
        <v>229</v>
      </c>
      <c r="E66" s="103"/>
      <c r="F66" s="97"/>
      <c r="G66" s="97"/>
      <c r="H66" s="97"/>
      <c r="I66" s="103"/>
      <c r="J66" s="103"/>
      <c r="K66" s="103"/>
      <c r="L66" s="103"/>
      <c r="M66" s="97"/>
      <c r="N66" s="97"/>
      <c r="O66" s="97"/>
      <c r="P66" s="97"/>
      <c r="Q66" s="97"/>
      <c r="R66" s="97"/>
      <c r="S66" s="103"/>
      <c r="T66" s="103"/>
      <c r="U66" s="103"/>
      <c r="V66" s="103"/>
      <c r="W66" s="97"/>
    </row>
    <row r="67" spans="1:23" ht="15.75" customHeight="1">
      <c r="A67" s="97"/>
      <c r="B67" s="97"/>
      <c r="C67" s="97" t="s">
        <v>166</v>
      </c>
      <c r="D67" s="97" t="s">
        <v>230</v>
      </c>
      <c r="E67" s="103"/>
      <c r="F67" s="97"/>
      <c r="G67" s="97"/>
      <c r="H67" s="97"/>
      <c r="I67" s="103"/>
      <c r="J67" s="103"/>
      <c r="K67" s="103"/>
      <c r="L67" s="103"/>
      <c r="M67" s="97"/>
      <c r="N67" s="97"/>
      <c r="O67" s="97"/>
      <c r="P67" s="97"/>
      <c r="Q67" s="97"/>
      <c r="R67" s="97"/>
      <c r="S67" s="103"/>
      <c r="T67" s="103"/>
      <c r="U67" s="103"/>
      <c r="V67" s="103"/>
      <c r="W67" s="97"/>
    </row>
    <row r="68" spans="1:23" ht="9" customHeight="1">
      <c r="A68" s="97"/>
      <c r="B68" s="97"/>
      <c r="C68" s="97"/>
      <c r="D68" s="103"/>
      <c r="E68" s="103"/>
      <c r="F68" s="97"/>
      <c r="G68" s="97"/>
      <c r="H68" s="97"/>
      <c r="I68" s="103"/>
      <c r="J68" s="103"/>
      <c r="K68" s="103"/>
      <c r="L68" s="103"/>
      <c r="M68" s="97"/>
      <c r="N68" s="97"/>
      <c r="O68" s="97"/>
      <c r="P68" s="97"/>
      <c r="Q68" s="97"/>
      <c r="R68" s="97"/>
      <c r="S68" s="103"/>
      <c r="T68" s="103"/>
      <c r="U68" s="103"/>
      <c r="V68" s="103"/>
      <c r="W68" s="97"/>
    </row>
    <row r="69" spans="1:23" ht="15.75" customHeight="1">
      <c r="A69" s="97"/>
      <c r="B69" s="97"/>
      <c r="C69" s="162" t="s">
        <v>186</v>
      </c>
      <c r="D69" s="103"/>
      <c r="E69" s="103"/>
      <c r="F69" s="97"/>
      <c r="G69" s="97"/>
      <c r="H69" s="97"/>
      <c r="I69" s="103"/>
      <c r="J69" s="103"/>
      <c r="K69" s="103"/>
      <c r="L69" s="103"/>
      <c r="M69" s="97"/>
      <c r="N69" s="97"/>
      <c r="O69" s="97"/>
      <c r="P69" s="97"/>
      <c r="Q69" s="97"/>
      <c r="R69" s="97"/>
      <c r="S69" s="103"/>
      <c r="T69" s="103"/>
      <c r="U69" s="103"/>
      <c r="V69" s="103"/>
      <c r="W69" s="97"/>
    </row>
    <row r="70" spans="1:23" ht="15.75" customHeight="1">
      <c r="A70" s="97"/>
      <c r="B70" s="97"/>
      <c r="C70" s="97" t="s">
        <v>183</v>
      </c>
      <c r="D70" s="349" t="s">
        <v>231</v>
      </c>
      <c r="E70" s="350"/>
      <c r="F70" s="350"/>
      <c r="G70" s="350"/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U70" s="350"/>
      <c r="V70" s="350"/>
      <c r="W70" s="351"/>
    </row>
    <row r="71" spans="1:23" ht="15.75" customHeight="1">
      <c r="A71" s="97"/>
      <c r="B71" s="97"/>
      <c r="C71" s="97" t="s">
        <v>232</v>
      </c>
      <c r="D71" s="103" t="s">
        <v>233</v>
      </c>
      <c r="E71" s="103"/>
      <c r="F71" s="97"/>
      <c r="G71" s="97"/>
      <c r="H71" s="97"/>
      <c r="I71" s="103"/>
      <c r="J71" s="103"/>
      <c r="K71" s="103"/>
      <c r="L71" s="103"/>
      <c r="M71" s="97"/>
      <c r="N71" s="97"/>
      <c r="O71" s="97"/>
      <c r="P71" s="97"/>
      <c r="Q71" s="97"/>
      <c r="R71" s="97"/>
      <c r="S71" s="103"/>
      <c r="T71" s="103"/>
      <c r="U71" s="103"/>
      <c r="V71" s="103"/>
      <c r="W71" s="97"/>
    </row>
    <row r="72" spans="1:23" ht="15.75" customHeight="1">
      <c r="A72" s="97"/>
      <c r="B72" s="97"/>
      <c r="C72" s="97"/>
      <c r="D72" s="103"/>
      <c r="E72" s="103"/>
      <c r="F72" s="97"/>
      <c r="G72" s="97"/>
      <c r="H72" s="97"/>
      <c r="I72" s="103"/>
      <c r="J72" s="103"/>
      <c r="K72" s="103"/>
      <c r="L72" s="103"/>
      <c r="M72" s="97"/>
      <c r="N72" s="97"/>
      <c r="O72" s="97"/>
      <c r="P72" s="97"/>
      <c r="Q72" s="97"/>
      <c r="R72" s="97"/>
      <c r="S72" s="103"/>
      <c r="T72" s="103"/>
      <c r="U72" s="103"/>
      <c r="V72" s="103"/>
      <c r="W72" s="97"/>
    </row>
    <row r="73" spans="1:23" ht="15.75" customHeight="1">
      <c r="A73" s="97"/>
      <c r="B73" s="97"/>
      <c r="C73" s="162" t="s">
        <v>176</v>
      </c>
      <c r="D73" s="103"/>
      <c r="E73" s="103"/>
      <c r="F73" s="97"/>
      <c r="G73" s="97"/>
      <c r="H73" s="97"/>
      <c r="I73" s="103"/>
      <c r="J73" s="103"/>
      <c r="K73" s="103"/>
      <c r="L73" s="103"/>
      <c r="M73" s="97"/>
      <c r="N73" s="97"/>
      <c r="O73" s="97"/>
      <c r="P73" s="97"/>
      <c r="Q73" s="97"/>
      <c r="R73" s="97"/>
      <c r="S73" s="103"/>
      <c r="T73" s="103"/>
      <c r="U73" s="103"/>
      <c r="V73" s="103"/>
      <c r="W73" s="97"/>
    </row>
    <row r="74" spans="1:23" ht="15.75" customHeight="1">
      <c r="A74" s="97"/>
      <c r="B74" s="97"/>
      <c r="C74" s="97" t="s">
        <v>26</v>
      </c>
      <c r="D74" s="349" t="s">
        <v>234</v>
      </c>
      <c r="E74" s="350"/>
      <c r="F74" s="350"/>
      <c r="G74" s="350"/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0"/>
      <c r="V74" s="350"/>
      <c r="W74" s="351"/>
    </row>
    <row r="75" spans="1:23" ht="15.75" customHeight="1">
      <c r="A75" s="97"/>
      <c r="B75" s="97"/>
      <c r="C75" s="97" t="s">
        <v>166</v>
      </c>
      <c r="D75" s="349" t="s">
        <v>235</v>
      </c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1"/>
      <c r="P75" s="97"/>
      <c r="Q75" s="97"/>
      <c r="R75" s="97"/>
      <c r="S75" s="103"/>
      <c r="T75" s="103"/>
      <c r="U75" s="103"/>
      <c r="V75" s="103"/>
      <c r="W75" s="97"/>
    </row>
    <row r="76" spans="1:23" ht="15.75" customHeight="1">
      <c r="A76" s="97"/>
      <c r="B76" s="97"/>
      <c r="C76" s="97" t="s">
        <v>183</v>
      </c>
      <c r="D76" s="349" t="s">
        <v>236</v>
      </c>
      <c r="E76" s="350"/>
      <c r="F76" s="350"/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0"/>
      <c r="R76" s="350"/>
      <c r="S76" s="350"/>
      <c r="T76" s="350"/>
      <c r="U76" s="350"/>
      <c r="V76" s="350"/>
      <c r="W76" s="351"/>
    </row>
    <row r="77" spans="1:23" ht="15.75" customHeight="1">
      <c r="A77" s="97"/>
      <c r="B77" s="97"/>
      <c r="C77" s="97" t="s">
        <v>232</v>
      </c>
      <c r="D77" s="349" t="s">
        <v>237</v>
      </c>
      <c r="E77" s="350"/>
      <c r="F77" s="350"/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350"/>
      <c r="U77" s="350"/>
      <c r="V77" s="350"/>
      <c r="W77" s="351"/>
    </row>
    <row r="78" spans="1:23" ht="15.75" customHeight="1">
      <c r="A78" s="97"/>
      <c r="B78" s="97"/>
      <c r="C78" s="97"/>
      <c r="D78" s="103"/>
      <c r="E78" s="103"/>
      <c r="F78" s="97"/>
      <c r="G78" s="97"/>
      <c r="H78" s="97"/>
      <c r="I78" s="103"/>
      <c r="J78" s="103"/>
      <c r="K78" s="103"/>
      <c r="L78" s="103"/>
      <c r="M78" s="97"/>
      <c r="N78" s="97"/>
      <c r="O78" s="97"/>
      <c r="P78" s="97"/>
      <c r="Q78" s="97"/>
      <c r="R78" s="97"/>
      <c r="S78" s="103"/>
      <c r="T78" s="103"/>
      <c r="U78" s="103"/>
      <c r="V78" s="103"/>
      <c r="W78" s="97"/>
    </row>
    <row r="79" spans="1:23" ht="15.75" customHeight="1">
      <c r="A79" s="97"/>
      <c r="B79" s="97"/>
      <c r="C79" s="168" t="s">
        <v>168</v>
      </c>
      <c r="D79" s="103"/>
      <c r="E79" s="103"/>
      <c r="F79" s="97"/>
      <c r="G79" s="97"/>
      <c r="H79" s="97"/>
      <c r="I79" s="103"/>
      <c r="J79" s="103"/>
      <c r="K79" s="103"/>
      <c r="L79" s="103"/>
      <c r="M79" s="97"/>
      <c r="N79" s="97"/>
      <c r="O79" s="97"/>
      <c r="P79" s="97"/>
      <c r="Q79" s="97"/>
      <c r="R79" s="97"/>
      <c r="S79" s="103"/>
      <c r="T79" s="103"/>
      <c r="U79" s="103"/>
      <c r="V79" s="103"/>
      <c r="W79" s="97"/>
    </row>
    <row r="80" spans="1:23" ht="15.75" customHeight="1">
      <c r="A80" s="97"/>
      <c r="B80" s="97"/>
      <c r="C80" s="97" t="s">
        <v>26</v>
      </c>
      <c r="D80" s="349" t="s">
        <v>238</v>
      </c>
      <c r="E80" s="350"/>
      <c r="F80" s="350"/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  <c r="U80" s="350"/>
      <c r="V80" s="350"/>
      <c r="W80" s="351"/>
    </row>
    <row r="81" spans="1:23" ht="15.75" customHeight="1">
      <c r="A81" s="97"/>
      <c r="B81" s="97"/>
      <c r="C81" s="97" t="s">
        <v>166</v>
      </c>
      <c r="D81" s="349" t="s">
        <v>239</v>
      </c>
      <c r="E81" s="350"/>
      <c r="F81" s="350"/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0"/>
      <c r="R81" s="350"/>
      <c r="S81" s="350"/>
      <c r="T81" s="350"/>
      <c r="U81" s="350"/>
      <c r="V81" s="350"/>
      <c r="W81" s="351"/>
    </row>
    <row r="82" spans="1:23" ht="15.75" customHeight="1">
      <c r="A82" s="97"/>
      <c r="B82" s="97"/>
      <c r="C82" s="168"/>
      <c r="D82" s="103"/>
      <c r="E82" s="103"/>
      <c r="F82" s="97"/>
      <c r="G82" s="97"/>
      <c r="H82" s="97"/>
      <c r="I82" s="103"/>
      <c r="J82" s="103"/>
      <c r="K82" s="103"/>
      <c r="L82" s="103"/>
      <c r="M82" s="97"/>
      <c r="N82" s="97"/>
      <c r="O82" s="97"/>
      <c r="P82" s="97"/>
      <c r="Q82" s="97"/>
      <c r="R82" s="97"/>
      <c r="S82" s="103"/>
      <c r="T82" s="103"/>
      <c r="U82" s="103"/>
      <c r="V82" s="103"/>
      <c r="W82" s="97"/>
    </row>
    <row r="83" spans="1:23" ht="15.75" customHeight="1">
      <c r="A83" s="97"/>
      <c r="B83" s="97"/>
      <c r="C83" s="168" t="s">
        <v>61</v>
      </c>
      <c r="D83" s="103"/>
      <c r="E83" s="103"/>
      <c r="F83" s="97"/>
      <c r="G83" s="97"/>
      <c r="H83" s="97"/>
      <c r="I83" s="103"/>
      <c r="J83" s="103"/>
      <c r="K83" s="103"/>
      <c r="L83" s="103"/>
      <c r="M83" s="97"/>
      <c r="N83" s="97"/>
      <c r="O83" s="97"/>
      <c r="P83" s="97"/>
      <c r="Q83" s="97"/>
      <c r="R83" s="97"/>
      <c r="S83" s="103"/>
      <c r="T83" s="103"/>
      <c r="U83" s="103"/>
      <c r="V83" s="103"/>
      <c r="W83" s="97"/>
    </row>
    <row r="84" spans="1:23" ht="15.75" customHeight="1">
      <c r="A84" s="97"/>
      <c r="B84" s="97"/>
      <c r="C84" s="97" t="s">
        <v>240</v>
      </c>
      <c r="D84" s="167" t="s">
        <v>241</v>
      </c>
      <c r="E84" s="103"/>
      <c r="F84" s="97"/>
      <c r="G84" s="97"/>
      <c r="H84" s="97"/>
      <c r="I84" s="103"/>
      <c r="J84" s="103"/>
      <c r="K84" s="103"/>
      <c r="L84" s="103"/>
      <c r="M84" s="97"/>
      <c r="N84" s="97"/>
      <c r="O84" s="97"/>
      <c r="P84" s="97"/>
      <c r="Q84" s="97"/>
      <c r="R84" s="97"/>
      <c r="S84" s="103"/>
      <c r="T84" s="103"/>
      <c r="U84" s="103"/>
      <c r="V84" s="103"/>
      <c r="W84" s="97"/>
    </row>
    <row r="85" spans="1:23" ht="15.75" customHeight="1">
      <c r="A85" s="97"/>
      <c r="B85" s="97"/>
      <c r="C85" s="97" t="s">
        <v>242</v>
      </c>
      <c r="D85" s="167" t="s">
        <v>243</v>
      </c>
      <c r="E85" s="103"/>
      <c r="F85" s="97"/>
      <c r="G85" s="97"/>
      <c r="H85" s="97"/>
      <c r="I85" s="103"/>
      <c r="J85" s="103"/>
      <c r="K85" s="103"/>
      <c r="L85" s="103"/>
      <c r="M85" s="97"/>
      <c r="N85" s="97"/>
      <c r="O85" s="97"/>
      <c r="P85" s="97"/>
      <c r="Q85" s="97"/>
      <c r="R85" s="97"/>
      <c r="S85" s="103"/>
      <c r="T85" s="103"/>
      <c r="U85" s="103"/>
      <c r="V85" s="103"/>
      <c r="W85" s="97"/>
    </row>
    <row r="86" spans="1:23" ht="15.75" customHeight="1">
      <c r="A86" s="97"/>
      <c r="B86" s="97"/>
      <c r="C86" s="97"/>
      <c r="D86" s="103"/>
      <c r="E86" s="103"/>
      <c r="F86" s="97"/>
      <c r="G86" s="97"/>
      <c r="H86" s="97"/>
      <c r="I86" s="103"/>
      <c r="J86" s="103"/>
      <c r="K86" s="103"/>
      <c r="L86" s="103"/>
      <c r="M86" s="97"/>
      <c r="N86" s="97"/>
      <c r="O86" s="97"/>
      <c r="P86" s="97"/>
      <c r="Q86" s="97"/>
      <c r="R86" s="97"/>
      <c r="S86" s="103"/>
      <c r="T86" s="103"/>
      <c r="U86" s="103"/>
      <c r="V86" s="103"/>
      <c r="W86" s="97"/>
    </row>
    <row r="87" spans="1:23" ht="15.75" customHeight="1">
      <c r="A87" s="97"/>
      <c r="B87" s="97"/>
      <c r="C87" s="97"/>
      <c r="D87" s="103"/>
      <c r="E87" s="103"/>
      <c r="F87" s="97"/>
      <c r="G87" s="97"/>
      <c r="H87" s="97"/>
      <c r="I87" s="103"/>
      <c r="J87" s="103"/>
      <c r="K87" s="103"/>
      <c r="L87" s="103"/>
      <c r="M87" s="97"/>
      <c r="N87" s="97"/>
      <c r="O87" s="97"/>
      <c r="P87" s="97"/>
      <c r="Q87" s="97"/>
      <c r="R87" s="97"/>
      <c r="S87" s="103"/>
      <c r="T87" s="103"/>
      <c r="U87" s="103"/>
      <c r="V87" s="103"/>
      <c r="W87" s="97"/>
    </row>
    <row r="88" spans="1:23" ht="15.75" customHeight="1">
      <c r="A88" s="97"/>
      <c r="B88" s="97"/>
      <c r="C88" s="97"/>
      <c r="D88" s="103"/>
      <c r="E88" s="103"/>
      <c r="F88" s="97"/>
      <c r="G88" s="97"/>
      <c r="H88" s="97"/>
      <c r="I88" s="103"/>
      <c r="J88" s="103"/>
      <c r="K88" s="103"/>
      <c r="L88" s="103"/>
      <c r="M88" s="97"/>
      <c r="N88" s="97"/>
      <c r="O88" s="97"/>
      <c r="P88" s="97"/>
      <c r="Q88" s="97"/>
      <c r="R88" s="97"/>
      <c r="S88" s="103"/>
      <c r="T88" s="103"/>
      <c r="U88" s="103"/>
      <c r="V88" s="103"/>
      <c r="W88" s="97"/>
    </row>
    <row r="89" spans="1:23" ht="15.75" customHeight="1">
      <c r="A89" s="97"/>
      <c r="B89" s="97"/>
      <c r="C89" s="97"/>
      <c r="D89" s="103"/>
      <c r="E89" s="103"/>
      <c r="F89" s="97"/>
      <c r="G89" s="97"/>
      <c r="H89" s="97"/>
      <c r="I89" s="103"/>
      <c r="J89" s="103"/>
      <c r="K89" s="103"/>
      <c r="L89" s="103"/>
      <c r="M89" s="97"/>
      <c r="N89" s="97"/>
      <c r="O89" s="97"/>
      <c r="P89" s="97"/>
      <c r="Q89" s="97"/>
      <c r="R89" s="97"/>
      <c r="S89" s="103"/>
      <c r="T89" s="103"/>
      <c r="U89" s="103"/>
      <c r="V89" s="103"/>
      <c r="W89" s="97"/>
    </row>
    <row r="90" spans="1:23" ht="15.75" customHeight="1">
      <c r="A90" s="97"/>
      <c r="B90" s="97"/>
      <c r="C90" s="97"/>
      <c r="D90" s="103"/>
      <c r="E90" s="103"/>
      <c r="F90" s="97"/>
      <c r="G90" s="97"/>
      <c r="H90" s="97"/>
      <c r="I90" s="103"/>
      <c r="J90" s="103"/>
      <c r="K90" s="103"/>
      <c r="L90" s="103"/>
      <c r="M90" s="97"/>
      <c r="N90" s="97"/>
      <c r="O90" s="97"/>
      <c r="P90" s="97"/>
      <c r="Q90" s="97"/>
      <c r="R90" s="97"/>
      <c r="S90" s="103"/>
      <c r="T90" s="103"/>
      <c r="U90" s="103"/>
      <c r="V90" s="103"/>
      <c r="W90" s="97"/>
    </row>
    <row r="91" spans="1:23" ht="15.75" customHeight="1">
      <c r="A91" s="97"/>
      <c r="B91" s="97"/>
      <c r="C91" s="97"/>
      <c r="D91" s="103"/>
      <c r="E91" s="103"/>
      <c r="F91" s="97"/>
      <c r="G91" s="97"/>
      <c r="H91" s="97"/>
      <c r="I91" s="103"/>
      <c r="J91" s="103"/>
      <c r="K91" s="103"/>
      <c r="L91" s="103"/>
      <c r="M91" s="97"/>
      <c r="N91" s="97"/>
      <c r="O91" s="97"/>
      <c r="P91" s="97"/>
      <c r="Q91" s="97"/>
      <c r="R91" s="97"/>
      <c r="S91" s="103"/>
      <c r="T91" s="103"/>
      <c r="U91" s="103"/>
      <c r="V91" s="103"/>
      <c r="W91" s="97"/>
    </row>
    <row r="92" spans="1:23" ht="15.75" customHeight="1">
      <c r="A92" s="97"/>
      <c r="B92" s="97"/>
      <c r="C92" s="97"/>
      <c r="D92" s="103"/>
      <c r="E92" s="103"/>
      <c r="F92" s="97"/>
      <c r="G92" s="97"/>
      <c r="H92" s="97"/>
      <c r="I92" s="103"/>
      <c r="J92" s="103"/>
      <c r="K92" s="103"/>
      <c r="L92" s="103"/>
      <c r="M92" s="97"/>
      <c r="N92" s="97"/>
      <c r="O92" s="97"/>
      <c r="P92" s="97"/>
      <c r="Q92" s="97"/>
      <c r="R92" s="97"/>
      <c r="S92" s="103"/>
      <c r="T92" s="103"/>
      <c r="U92" s="103"/>
      <c r="V92" s="103"/>
      <c r="W92" s="97"/>
    </row>
    <row r="93" spans="1:23" ht="15.75" customHeight="1">
      <c r="A93" s="97"/>
      <c r="B93" s="97"/>
      <c r="C93" s="97"/>
      <c r="D93" s="103"/>
      <c r="E93" s="103"/>
      <c r="F93" s="97"/>
      <c r="G93" s="97"/>
      <c r="H93" s="97"/>
      <c r="I93" s="103"/>
      <c r="J93" s="103"/>
      <c r="K93" s="103"/>
      <c r="L93" s="103"/>
      <c r="M93" s="97"/>
      <c r="N93" s="97"/>
      <c r="O93" s="97"/>
      <c r="P93" s="97"/>
      <c r="Q93" s="97"/>
      <c r="R93" s="97"/>
      <c r="S93" s="103"/>
      <c r="T93" s="103"/>
      <c r="U93" s="103"/>
      <c r="V93" s="103"/>
      <c r="W93" s="97"/>
    </row>
    <row r="94" spans="1:23" ht="15.75" customHeight="1">
      <c r="A94" s="97"/>
      <c r="B94" s="97"/>
      <c r="C94" s="97"/>
      <c r="D94" s="103"/>
      <c r="E94" s="103"/>
      <c r="F94" s="97"/>
      <c r="G94" s="97"/>
      <c r="H94" s="97"/>
      <c r="I94" s="103"/>
      <c r="J94" s="103"/>
      <c r="K94" s="103"/>
      <c r="L94" s="103"/>
      <c r="M94" s="97"/>
      <c r="N94" s="97"/>
      <c r="O94" s="97"/>
      <c r="P94" s="97"/>
      <c r="Q94" s="97"/>
      <c r="R94" s="97"/>
      <c r="S94" s="103"/>
      <c r="T94" s="103"/>
      <c r="U94" s="103"/>
      <c r="V94" s="103"/>
      <c r="W94" s="97"/>
    </row>
    <row r="95" spans="1:23" ht="15.75" customHeight="1">
      <c r="A95" s="97"/>
      <c r="B95" s="97"/>
      <c r="C95" s="97"/>
      <c r="D95" s="103"/>
      <c r="E95" s="103"/>
      <c r="F95" s="97"/>
      <c r="G95" s="97"/>
      <c r="H95" s="97"/>
      <c r="I95" s="103"/>
      <c r="J95" s="103"/>
      <c r="K95" s="103"/>
      <c r="L95" s="103"/>
      <c r="M95" s="97"/>
      <c r="N95" s="97"/>
      <c r="O95" s="97"/>
      <c r="P95" s="97"/>
      <c r="Q95" s="97"/>
      <c r="R95" s="97"/>
      <c r="S95" s="103"/>
      <c r="T95" s="103"/>
      <c r="U95" s="103"/>
      <c r="V95" s="103"/>
      <c r="W95" s="97"/>
    </row>
    <row r="96" spans="1:23" ht="15.75" customHeight="1">
      <c r="A96" s="97"/>
      <c r="B96" s="97"/>
      <c r="C96" s="97"/>
      <c r="D96" s="103"/>
      <c r="E96" s="103"/>
      <c r="F96" s="97"/>
      <c r="G96" s="97"/>
      <c r="H96" s="97"/>
      <c r="I96" s="103"/>
      <c r="J96" s="103"/>
      <c r="K96" s="103"/>
      <c r="L96" s="103"/>
      <c r="M96" s="97"/>
      <c r="N96" s="97"/>
      <c r="O96" s="97"/>
      <c r="P96" s="97"/>
      <c r="Q96" s="97"/>
      <c r="R96" s="97"/>
      <c r="S96" s="103"/>
      <c r="T96" s="103"/>
      <c r="U96" s="103"/>
      <c r="V96" s="103"/>
      <c r="W96" s="97"/>
    </row>
    <row r="97" spans="1:23" ht="15.75" customHeight="1">
      <c r="A97" s="97"/>
      <c r="B97" s="97"/>
      <c r="C97" s="97"/>
      <c r="D97" s="103"/>
      <c r="E97" s="103"/>
      <c r="F97" s="97"/>
      <c r="G97" s="97"/>
      <c r="H97" s="97"/>
      <c r="I97" s="103"/>
      <c r="J97" s="103"/>
      <c r="K97" s="103"/>
      <c r="L97" s="103"/>
      <c r="M97" s="97"/>
      <c r="N97" s="97"/>
      <c r="O97" s="97"/>
      <c r="P97" s="97"/>
      <c r="Q97" s="97"/>
      <c r="R97" s="97"/>
      <c r="S97" s="103"/>
      <c r="T97" s="103"/>
      <c r="U97" s="103"/>
      <c r="V97" s="103"/>
      <c r="W97" s="97"/>
    </row>
    <row r="98" spans="1:23" ht="15.75" customHeight="1">
      <c r="A98" s="97"/>
      <c r="B98" s="97"/>
      <c r="C98" s="97"/>
      <c r="D98" s="103"/>
      <c r="E98" s="103"/>
      <c r="F98" s="97"/>
      <c r="G98" s="97"/>
      <c r="H98" s="97"/>
      <c r="I98" s="103"/>
      <c r="J98" s="103"/>
      <c r="K98" s="103"/>
      <c r="L98" s="103"/>
      <c r="M98" s="97"/>
      <c r="N98" s="97"/>
      <c r="O98" s="97"/>
      <c r="P98" s="97"/>
      <c r="Q98" s="97"/>
      <c r="R98" s="97"/>
      <c r="S98" s="103"/>
      <c r="T98" s="103"/>
      <c r="U98" s="103"/>
      <c r="V98" s="103"/>
      <c r="W98" s="97"/>
    </row>
    <row r="99" spans="1:23" ht="15.75" customHeight="1">
      <c r="A99" s="97"/>
      <c r="B99" s="97"/>
      <c r="C99" s="97"/>
      <c r="D99" s="103"/>
      <c r="E99" s="103"/>
      <c r="F99" s="97"/>
      <c r="G99" s="97"/>
      <c r="H99" s="97"/>
      <c r="I99" s="103"/>
      <c r="J99" s="103"/>
      <c r="K99" s="103"/>
      <c r="L99" s="103"/>
      <c r="M99" s="97"/>
      <c r="N99" s="97"/>
      <c r="O99" s="97"/>
      <c r="P99" s="97"/>
      <c r="Q99" s="97"/>
      <c r="R99" s="97"/>
      <c r="S99" s="103"/>
      <c r="T99" s="103"/>
      <c r="U99" s="103"/>
      <c r="V99" s="103"/>
      <c r="W99" s="97"/>
    </row>
    <row r="100" spans="1:23" ht="15.75" customHeight="1">
      <c r="A100" s="97"/>
      <c r="B100" s="97"/>
      <c r="C100" s="97"/>
      <c r="D100" s="103"/>
      <c r="E100" s="103"/>
      <c r="F100" s="97"/>
      <c r="G100" s="97"/>
      <c r="H100" s="97"/>
      <c r="I100" s="103"/>
      <c r="J100" s="103"/>
      <c r="K100" s="103"/>
      <c r="L100" s="103"/>
      <c r="M100" s="97"/>
      <c r="N100" s="97"/>
      <c r="O100" s="97"/>
      <c r="P100" s="97"/>
      <c r="Q100" s="97"/>
      <c r="R100" s="97"/>
      <c r="S100" s="103"/>
      <c r="T100" s="103"/>
      <c r="U100" s="103"/>
      <c r="V100" s="103"/>
      <c r="W100" s="97"/>
    </row>
    <row r="101" spans="1:23" ht="15.75" customHeight="1">
      <c r="A101" s="97"/>
      <c r="B101" s="97"/>
      <c r="C101" s="97"/>
      <c r="D101" s="103"/>
      <c r="E101" s="103"/>
      <c r="F101" s="97"/>
      <c r="G101" s="97"/>
      <c r="H101" s="97"/>
      <c r="I101" s="103"/>
      <c r="J101" s="103"/>
      <c r="K101" s="103"/>
      <c r="L101" s="103"/>
      <c r="M101" s="97"/>
      <c r="N101" s="97"/>
      <c r="O101" s="97"/>
      <c r="P101" s="97"/>
      <c r="Q101" s="97"/>
      <c r="R101" s="97"/>
      <c r="S101" s="103"/>
      <c r="T101" s="103"/>
      <c r="U101" s="103"/>
      <c r="V101" s="103"/>
      <c r="W101" s="97"/>
    </row>
    <row r="102" spans="1:23" ht="15.75" customHeight="1">
      <c r="A102" s="97"/>
      <c r="B102" s="97"/>
      <c r="C102" s="97"/>
      <c r="D102" s="103"/>
      <c r="E102" s="103"/>
      <c r="F102" s="97"/>
      <c r="G102" s="97"/>
      <c r="H102" s="97"/>
      <c r="I102" s="103"/>
      <c r="J102" s="103"/>
      <c r="K102" s="103"/>
      <c r="L102" s="103"/>
      <c r="M102" s="97"/>
      <c r="N102" s="97"/>
      <c r="O102" s="97"/>
      <c r="P102" s="97"/>
      <c r="Q102" s="97"/>
      <c r="R102" s="97"/>
      <c r="S102" s="103"/>
      <c r="T102" s="103"/>
      <c r="U102" s="103"/>
      <c r="V102" s="103"/>
      <c r="W102" s="97"/>
    </row>
    <row r="103" spans="1:23" ht="15.75" customHeight="1">
      <c r="A103" s="97"/>
      <c r="B103" s="97"/>
      <c r="C103" s="97"/>
      <c r="D103" s="103"/>
      <c r="E103" s="103"/>
      <c r="F103" s="97"/>
      <c r="G103" s="97"/>
      <c r="H103" s="97"/>
      <c r="I103" s="103"/>
      <c r="J103" s="103"/>
      <c r="K103" s="103"/>
      <c r="L103" s="103"/>
      <c r="M103" s="97"/>
      <c r="N103" s="97"/>
      <c r="O103" s="97"/>
      <c r="P103" s="97"/>
      <c r="Q103" s="97"/>
      <c r="R103" s="97"/>
      <c r="S103" s="103"/>
      <c r="T103" s="103"/>
      <c r="U103" s="103"/>
      <c r="V103" s="103"/>
      <c r="W103" s="97"/>
    </row>
    <row r="104" spans="1:23" ht="15.75" customHeight="1">
      <c r="A104" s="97"/>
      <c r="B104" s="97"/>
      <c r="C104" s="97"/>
      <c r="D104" s="103"/>
      <c r="E104" s="103"/>
      <c r="F104" s="97"/>
      <c r="G104" s="97"/>
      <c r="H104" s="97"/>
      <c r="I104" s="103"/>
      <c r="J104" s="103"/>
      <c r="K104" s="103"/>
      <c r="L104" s="103"/>
      <c r="M104" s="97"/>
      <c r="N104" s="97"/>
      <c r="O104" s="97"/>
      <c r="P104" s="97"/>
      <c r="Q104" s="97"/>
      <c r="R104" s="97"/>
      <c r="S104" s="103"/>
      <c r="T104" s="103"/>
      <c r="U104" s="103"/>
      <c r="V104" s="103"/>
      <c r="W104" s="97"/>
    </row>
    <row r="105" spans="1:23" ht="15.75" customHeight="1">
      <c r="A105" s="97"/>
      <c r="B105" s="97"/>
      <c r="C105" s="97"/>
      <c r="D105" s="103"/>
      <c r="E105" s="103"/>
      <c r="F105" s="97"/>
      <c r="G105" s="97"/>
      <c r="H105" s="97"/>
      <c r="I105" s="103"/>
      <c r="J105" s="103"/>
      <c r="K105" s="103"/>
      <c r="L105" s="103"/>
      <c r="M105" s="97"/>
      <c r="N105" s="97"/>
      <c r="O105" s="97"/>
      <c r="P105" s="97"/>
      <c r="Q105" s="97"/>
      <c r="R105" s="97"/>
      <c r="S105" s="103"/>
      <c r="T105" s="103"/>
      <c r="U105" s="103"/>
      <c r="V105" s="103"/>
      <c r="W105" s="97"/>
    </row>
    <row r="106" spans="1:23" ht="15.75" customHeight="1">
      <c r="A106" s="97"/>
      <c r="B106" s="97"/>
      <c r="C106" s="97"/>
      <c r="D106" s="103"/>
      <c r="E106" s="103"/>
      <c r="F106" s="97"/>
      <c r="G106" s="97"/>
      <c r="H106" s="97"/>
      <c r="I106" s="103"/>
      <c r="J106" s="103"/>
      <c r="K106" s="103"/>
      <c r="L106" s="103"/>
      <c r="M106" s="97"/>
      <c r="N106" s="97"/>
      <c r="O106" s="97"/>
      <c r="P106" s="97"/>
      <c r="Q106" s="97"/>
      <c r="R106" s="97"/>
      <c r="S106" s="103"/>
      <c r="T106" s="103"/>
      <c r="U106" s="103"/>
      <c r="V106" s="103"/>
      <c r="W106" s="97"/>
    </row>
    <row r="107" spans="1:23" ht="15.75" customHeight="1">
      <c r="A107" s="97"/>
      <c r="B107" s="97"/>
      <c r="C107" s="97"/>
      <c r="D107" s="103"/>
      <c r="E107" s="103"/>
      <c r="F107" s="97"/>
      <c r="G107" s="97"/>
      <c r="H107" s="97"/>
      <c r="I107" s="103"/>
      <c r="J107" s="103"/>
      <c r="K107" s="103"/>
      <c r="L107" s="103"/>
      <c r="M107" s="97"/>
      <c r="N107" s="97"/>
      <c r="O107" s="97"/>
      <c r="P107" s="97"/>
      <c r="Q107" s="97"/>
      <c r="R107" s="97"/>
      <c r="S107" s="103"/>
      <c r="T107" s="103"/>
      <c r="U107" s="103"/>
      <c r="V107" s="103"/>
      <c r="W107" s="97"/>
    </row>
    <row r="108" spans="1:23" ht="15.75" customHeight="1">
      <c r="A108" s="194"/>
      <c r="B108" s="194"/>
      <c r="C108" s="194"/>
      <c r="D108" s="195"/>
      <c r="E108" s="195"/>
      <c r="F108" s="194"/>
      <c r="G108" s="194"/>
      <c r="H108" s="194"/>
      <c r="I108" s="195"/>
      <c r="J108" s="195"/>
      <c r="K108" s="196"/>
      <c r="L108" s="196"/>
      <c r="M108" s="194"/>
      <c r="N108" s="194"/>
      <c r="O108" s="194"/>
      <c r="P108" s="194"/>
      <c r="Q108" s="194"/>
      <c r="R108" s="197"/>
      <c r="S108" s="196"/>
      <c r="T108" s="195"/>
      <c r="U108" s="195"/>
      <c r="V108" s="195"/>
      <c r="W108" s="194"/>
    </row>
    <row r="109" spans="1:23" ht="15.75" customHeight="1">
      <c r="A109" s="194"/>
      <c r="B109" s="194"/>
      <c r="C109" s="194"/>
      <c r="D109" s="195"/>
      <c r="E109" s="195"/>
      <c r="F109" s="194"/>
      <c r="G109" s="194"/>
      <c r="H109" s="194"/>
      <c r="I109" s="195"/>
      <c r="J109" s="195"/>
      <c r="K109" s="196"/>
      <c r="L109" s="196"/>
      <c r="M109" s="194"/>
      <c r="N109" s="194"/>
      <c r="O109" s="194"/>
      <c r="P109" s="194"/>
      <c r="Q109" s="194"/>
      <c r="R109" s="197"/>
      <c r="S109" s="196"/>
      <c r="T109" s="195"/>
      <c r="U109" s="195"/>
      <c r="V109" s="195"/>
      <c r="W109" s="194"/>
    </row>
    <row r="110" spans="1:23" ht="15.75" customHeight="1">
      <c r="A110" s="194"/>
      <c r="B110" s="194"/>
      <c r="C110" s="194"/>
      <c r="D110" s="195"/>
      <c r="E110" s="195"/>
      <c r="F110" s="194"/>
      <c r="G110" s="194"/>
      <c r="H110" s="194"/>
      <c r="I110" s="195"/>
      <c r="J110" s="195"/>
      <c r="K110" s="196"/>
      <c r="L110" s="196"/>
      <c r="M110" s="194"/>
      <c r="N110" s="194"/>
      <c r="O110" s="194"/>
      <c r="P110" s="194"/>
      <c r="Q110" s="194"/>
      <c r="R110" s="197"/>
      <c r="S110" s="196"/>
      <c r="T110" s="195"/>
      <c r="U110" s="195"/>
      <c r="V110" s="195"/>
      <c r="W110" s="194"/>
    </row>
    <row r="111" spans="1:23" ht="15.75" customHeight="1">
      <c r="A111" s="194"/>
      <c r="B111" s="194"/>
      <c r="C111" s="194"/>
      <c r="D111" s="195"/>
      <c r="E111" s="195"/>
      <c r="F111" s="194"/>
      <c r="G111" s="194"/>
      <c r="H111" s="194"/>
      <c r="I111" s="195"/>
      <c r="J111" s="195"/>
      <c r="K111" s="196"/>
      <c r="L111" s="196"/>
      <c r="M111" s="194"/>
      <c r="N111" s="194"/>
      <c r="O111" s="194"/>
      <c r="P111" s="194"/>
      <c r="Q111" s="194"/>
      <c r="R111" s="197"/>
      <c r="S111" s="196"/>
      <c r="T111" s="195"/>
      <c r="U111" s="195"/>
      <c r="V111" s="195"/>
      <c r="W111" s="194"/>
    </row>
    <row r="112" spans="1:23" ht="15.75" customHeight="1">
      <c r="A112" s="194"/>
      <c r="B112" s="194"/>
      <c r="C112" s="194"/>
      <c r="D112" s="195"/>
      <c r="E112" s="195"/>
      <c r="F112" s="194"/>
      <c r="G112" s="194"/>
      <c r="H112" s="194"/>
      <c r="I112" s="195"/>
      <c r="J112" s="195"/>
      <c r="K112" s="196"/>
      <c r="L112" s="196"/>
      <c r="M112" s="194"/>
      <c r="N112" s="194"/>
      <c r="O112" s="194"/>
      <c r="P112" s="194"/>
      <c r="Q112" s="194"/>
      <c r="R112" s="197"/>
      <c r="S112" s="196"/>
      <c r="T112" s="195"/>
      <c r="U112" s="195"/>
      <c r="V112" s="195"/>
      <c r="W112" s="194"/>
    </row>
    <row r="113" spans="1:23" ht="15.75" customHeight="1">
      <c r="A113" s="194"/>
      <c r="B113" s="194"/>
      <c r="C113" s="194"/>
      <c r="D113" s="195"/>
      <c r="E113" s="195"/>
      <c r="F113" s="194"/>
      <c r="G113" s="194"/>
      <c r="H113" s="194"/>
      <c r="I113" s="195"/>
      <c r="J113" s="195"/>
      <c r="K113" s="196"/>
      <c r="L113" s="196"/>
      <c r="M113" s="194"/>
      <c r="N113" s="194"/>
      <c r="O113" s="194"/>
      <c r="P113" s="194"/>
      <c r="Q113" s="194"/>
      <c r="R113" s="197"/>
      <c r="S113" s="196"/>
      <c r="T113" s="195"/>
      <c r="U113" s="195"/>
      <c r="V113" s="195"/>
      <c r="W113" s="194"/>
    </row>
    <row r="114" spans="1:23" ht="15.75" customHeight="1">
      <c r="A114" s="194"/>
      <c r="B114" s="194"/>
      <c r="C114" s="194"/>
      <c r="D114" s="195"/>
      <c r="E114" s="195"/>
      <c r="F114" s="194"/>
      <c r="G114" s="194"/>
      <c r="H114" s="194"/>
      <c r="I114" s="195"/>
      <c r="J114" s="195"/>
      <c r="K114" s="196"/>
      <c r="L114" s="196"/>
      <c r="M114" s="194"/>
      <c r="N114" s="194"/>
      <c r="O114" s="194"/>
      <c r="P114" s="194"/>
      <c r="Q114" s="194"/>
      <c r="R114" s="197"/>
      <c r="S114" s="196"/>
      <c r="T114" s="195"/>
      <c r="U114" s="195"/>
      <c r="V114" s="195"/>
      <c r="W114" s="194"/>
    </row>
    <row r="115" spans="1:23" ht="15.75" customHeight="1">
      <c r="A115" s="194"/>
      <c r="B115" s="194"/>
      <c r="C115" s="194"/>
      <c r="D115" s="195"/>
      <c r="E115" s="195"/>
      <c r="F115" s="194"/>
      <c r="G115" s="194"/>
      <c r="H115" s="194"/>
      <c r="I115" s="195"/>
      <c r="J115" s="195"/>
      <c r="K115" s="196"/>
      <c r="L115" s="196"/>
      <c r="M115" s="194"/>
      <c r="N115" s="194"/>
      <c r="O115" s="194"/>
      <c r="P115" s="194"/>
      <c r="Q115" s="194"/>
      <c r="R115" s="197"/>
      <c r="S115" s="196"/>
      <c r="T115" s="195"/>
      <c r="U115" s="195"/>
      <c r="V115" s="195"/>
      <c r="W115" s="194"/>
    </row>
    <row r="116" spans="1:23" ht="15.75" customHeight="1">
      <c r="A116" s="194"/>
      <c r="B116" s="194"/>
      <c r="C116" s="194"/>
      <c r="D116" s="195"/>
      <c r="E116" s="195"/>
      <c r="F116" s="194"/>
      <c r="G116" s="194"/>
      <c r="H116" s="194"/>
      <c r="I116" s="195"/>
      <c r="J116" s="195"/>
      <c r="K116" s="196"/>
      <c r="L116" s="196"/>
      <c r="M116" s="194"/>
      <c r="N116" s="194"/>
      <c r="O116" s="194"/>
      <c r="P116" s="194"/>
      <c r="Q116" s="194"/>
      <c r="R116" s="197"/>
      <c r="S116" s="196"/>
      <c r="T116" s="195"/>
      <c r="U116" s="195"/>
      <c r="V116" s="195"/>
      <c r="W116" s="194"/>
    </row>
    <row r="117" spans="1:23" ht="15.75" customHeight="1">
      <c r="A117" s="194"/>
      <c r="B117" s="194"/>
      <c r="C117" s="194"/>
      <c r="D117" s="195"/>
      <c r="E117" s="195"/>
      <c r="F117" s="194"/>
      <c r="G117" s="194"/>
      <c r="H117" s="194"/>
      <c r="I117" s="195"/>
      <c r="J117" s="195"/>
      <c r="K117" s="196"/>
      <c r="L117" s="196"/>
      <c r="M117" s="194"/>
      <c r="N117" s="194"/>
      <c r="O117" s="194"/>
      <c r="P117" s="194"/>
      <c r="Q117" s="194"/>
      <c r="R117" s="197"/>
      <c r="S117" s="196"/>
      <c r="T117" s="195"/>
      <c r="U117" s="195"/>
      <c r="V117" s="195"/>
      <c r="W117" s="194"/>
    </row>
    <row r="118" spans="1:23" ht="15.75" customHeight="1">
      <c r="A118" s="194"/>
      <c r="B118" s="194"/>
      <c r="C118" s="194"/>
      <c r="D118" s="195"/>
      <c r="E118" s="195"/>
      <c r="F118" s="194"/>
      <c r="G118" s="194"/>
      <c r="H118" s="194"/>
      <c r="I118" s="195"/>
      <c r="J118" s="195"/>
      <c r="K118" s="196"/>
      <c r="L118" s="196"/>
      <c r="M118" s="194"/>
      <c r="N118" s="194"/>
      <c r="O118" s="194"/>
      <c r="P118" s="194"/>
      <c r="Q118" s="194"/>
      <c r="R118" s="197"/>
      <c r="S118" s="196"/>
      <c r="T118" s="195"/>
      <c r="U118" s="195"/>
      <c r="V118" s="195"/>
      <c r="W118" s="194"/>
    </row>
    <row r="119" spans="1:23" ht="15.75" customHeight="1">
      <c r="A119" s="194"/>
      <c r="B119" s="194"/>
      <c r="C119" s="194"/>
      <c r="D119" s="195"/>
      <c r="E119" s="195"/>
      <c r="F119" s="194"/>
      <c r="G119" s="194"/>
      <c r="H119" s="194"/>
      <c r="I119" s="195"/>
      <c r="J119" s="195"/>
      <c r="K119" s="196"/>
      <c r="L119" s="196"/>
      <c r="M119" s="194"/>
      <c r="N119" s="194"/>
      <c r="O119" s="194"/>
      <c r="P119" s="194"/>
      <c r="Q119" s="194"/>
      <c r="R119" s="197"/>
      <c r="S119" s="196"/>
      <c r="T119" s="195"/>
      <c r="U119" s="195"/>
      <c r="V119" s="195"/>
      <c r="W119" s="194"/>
    </row>
    <row r="120" spans="1:23" ht="15.75" customHeight="1">
      <c r="A120" s="194"/>
      <c r="B120" s="194"/>
      <c r="C120" s="194"/>
      <c r="D120" s="195"/>
      <c r="E120" s="195"/>
      <c r="F120" s="194"/>
      <c r="G120" s="194"/>
      <c r="H120" s="194"/>
      <c r="I120" s="195"/>
      <c r="J120" s="195"/>
      <c r="K120" s="196"/>
      <c r="L120" s="196"/>
      <c r="M120" s="194"/>
      <c r="N120" s="194"/>
      <c r="O120" s="194"/>
      <c r="P120" s="194"/>
      <c r="Q120" s="194"/>
      <c r="R120" s="197"/>
      <c r="S120" s="196"/>
      <c r="T120" s="195"/>
      <c r="U120" s="195"/>
      <c r="V120" s="195"/>
      <c r="W120" s="194"/>
    </row>
    <row r="121" spans="1:23" ht="15.75" customHeight="1">
      <c r="A121" s="194"/>
      <c r="B121" s="194"/>
      <c r="C121" s="194"/>
      <c r="D121" s="195"/>
      <c r="E121" s="195"/>
      <c r="F121" s="194"/>
      <c r="G121" s="194"/>
      <c r="H121" s="194"/>
      <c r="I121" s="195"/>
      <c r="J121" s="195"/>
      <c r="K121" s="196"/>
      <c r="L121" s="196"/>
      <c r="M121" s="194"/>
      <c r="N121" s="194"/>
      <c r="O121" s="194"/>
      <c r="P121" s="194"/>
      <c r="Q121" s="194"/>
      <c r="R121" s="197"/>
      <c r="S121" s="196"/>
      <c r="T121" s="195"/>
      <c r="U121" s="195"/>
      <c r="V121" s="195"/>
      <c r="W121" s="194"/>
    </row>
    <row r="122" spans="1:23" ht="15.75" customHeight="1">
      <c r="A122" s="194"/>
      <c r="B122" s="194"/>
      <c r="C122" s="194"/>
      <c r="D122" s="195"/>
      <c r="E122" s="195"/>
      <c r="F122" s="194"/>
      <c r="G122" s="194"/>
      <c r="H122" s="194"/>
      <c r="I122" s="195"/>
      <c r="J122" s="195"/>
      <c r="K122" s="196"/>
      <c r="L122" s="196"/>
      <c r="M122" s="194"/>
      <c r="N122" s="194"/>
      <c r="O122" s="194"/>
      <c r="P122" s="194"/>
      <c r="Q122" s="194"/>
      <c r="R122" s="197"/>
      <c r="S122" s="196"/>
      <c r="T122" s="195"/>
      <c r="U122" s="195"/>
      <c r="V122" s="195"/>
      <c r="W122" s="194"/>
    </row>
    <row r="123" spans="1:23" ht="15.75" customHeight="1">
      <c r="A123" s="194"/>
      <c r="B123" s="194"/>
      <c r="C123" s="194"/>
      <c r="D123" s="195"/>
      <c r="E123" s="195"/>
      <c r="F123" s="194"/>
      <c r="G123" s="194"/>
      <c r="H123" s="194"/>
      <c r="I123" s="195"/>
      <c r="J123" s="195"/>
      <c r="K123" s="196"/>
      <c r="L123" s="196"/>
      <c r="M123" s="194"/>
      <c r="N123" s="194"/>
      <c r="O123" s="194"/>
      <c r="P123" s="194"/>
      <c r="Q123" s="194"/>
      <c r="R123" s="197"/>
      <c r="S123" s="196"/>
      <c r="T123" s="195"/>
      <c r="U123" s="195"/>
      <c r="V123" s="195"/>
      <c r="W123" s="194"/>
    </row>
    <row r="124" spans="1:23" ht="15.75" customHeight="1">
      <c r="A124" s="194"/>
      <c r="B124" s="194"/>
      <c r="C124" s="194"/>
      <c r="D124" s="195"/>
      <c r="E124" s="195"/>
      <c r="F124" s="194"/>
      <c r="G124" s="194"/>
      <c r="H124" s="194"/>
      <c r="I124" s="195"/>
      <c r="J124" s="195"/>
      <c r="K124" s="196"/>
      <c r="L124" s="196"/>
      <c r="M124" s="194"/>
      <c r="N124" s="194"/>
      <c r="O124" s="194"/>
      <c r="P124" s="194"/>
      <c r="Q124" s="194"/>
      <c r="R124" s="197"/>
      <c r="S124" s="196"/>
      <c r="T124" s="195"/>
      <c r="U124" s="195"/>
      <c r="V124" s="195"/>
      <c r="W124" s="194"/>
    </row>
    <row r="125" spans="1:23" ht="15.75" customHeight="1">
      <c r="A125" s="194"/>
      <c r="B125" s="194"/>
      <c r="C125" s="194"/>
      <c r="D125" s="195"/>
      <c r="E125" s="195"/>
      <c r="F125" s="194"/>
      <c r="G125" s="194"/>
      <c r="H125" s="194"/>
      <c r="I125" s="195"/>
      <c r="J125" s="195"/>
      <c r="K125" s="196"/>
      <c r="L125" s="196"/>
      <c r="M125" s="194"/>
      <c r="N125" s="194"/>
      <c r="O125" s="194"/>
      <c r="P125" s="194"/>
      <c r="Q125" s="194"/>
      <c r="R125" s="197"/>
      <c r="S125" s="196"/>
      <c r="T125" s="195"/>
      <c r="U125" s="195"/>
      <c r="V125" s="195"/>
      <c r="W125" s="194"/>
    </row>
    <row r="126" spans="1:23" ht="15.75" customHeight="1">
      <c r="A126" s="194"/>
      <c r="B126" s="194"/>
      <c r="C126" s="194"/>
      <c r="D126" s="195"/>
      <c r="E126" s="195"/>
      <c r="F126" s="194"/>
      <c r="G126" s="194"/>
      <c r="H126" s="194"/>
      <c r="I126" s="195"/>
      <c r="J126" s="195"/>
      <c r="K126" s="196"/>
      <c r="L126" s="196"/>
      <c r="M126" s="194"/>
      <c r="N126" s="194"/>
      <c r="O126" s="194"/>
      <c r="P126" s="194"/>
      <c r="Q126" s="194"/>
      <c r="R126" s="197"/>
      <c r="S126" s="196"/>
      <c r="T126" s="195"/>
      <c r="U126" s="195"/>
      <c r="V126" s="195"/>
      <c r="W126" s="194"/>
    </row>
    <row r="127" spans="1:23" ht="15.75" customHeight="1">
      <c r="A127" s="194"/>
      <c r="B127" s="194"/>
      <c r="C127" s="194"/>
      <c r="D127" s="195"/>
      <c r="E127" s="195"/>
      <c r="F127" s="194"/>
      <c r="G127" s="194"/>
      <c r="H127" s="194"/>
      <c r="I127" s="195"/>
      <c r="J127" s="195"/>
      <c r="K127" s="196"/>
      <c r="L127" s="196"/>
      <c r="M127" s="194"/>
      <c r="N127" s="194"/>
      <c r="O127" s="194"/>
      <c r="P127" s="194"/>
      <c r="Q127" s="194"/>
      <c r="R127" s="197"/>
      <c r="S127" s="196"/>
      <c r="T127" s="195"/>
      <c r="U127" s="195"/>
      <c r="V127" s="195"/>
      <c r="W127" s="194"/>
    </row>
    <row r="128" spans="1:23" ht="15.75" customHeight="1">
      <c r="A128" s="194"/>
      <c r="B128" s="194"/>
      <c r="C128" s="194"/>
      <c r="D128" s="195"/>
      <c r="E128" s="195"/>
      <c r="F128" s="194"/>
      <c r="G128" s="194"/>
      <c r="H128" s="194"/>
      <c r="I128" s="195"/>
      <c r="J128" s="195"/>
      <c r="K128" s="196"/>
      <c r="L128" s="196"/>
      <c r="M128" s="194"/>
      <c r="N128" s="194"/>
      <c r="O128" s="194"/>
      <c r="P128" s="194"/>
      <c r="Q128" s="194"/>
      <c r="R128" s="197"/>
      <c r="S128" s="196"/>
      <c r="T128" s="195"/>
      <c r="U128" s="195"/>
      <c r="V128" s="195"/>
      <c r="W128" s="194"/>
    </row>
    <row r="129" spans="1:23" ht="15.75" customHeight="1">
      <c r="A129" s="194"/>
      <c r="B129" s="194"/>
      <c r="C129" s="194"/>
      <c r="D129" s="195"/>
      <c r="E129" s="195"/>
      <c r="F129" s="194"/>
      <c r="G129" s="194"/>
      <c r="H129" s="194"/>
      <c r="I129" s="195"/>
      <c r="J129" s="195"/>
      <c r="K129" s="196"/>
      <c r="L129" s="196"/>
      <c r="M129" s="194"/>
      <c r="N129" s="194"/>
      <c r="O129" s="194"/>
      <c r="P129" s="194"/>
      <c r="Q129" s="194"/>
      <c r="R129" s="197"/>
      <c r="S129" s="196"/>
      <c r="T129" s="195"/>
      <c r="U129" s="195"/>
      <c r="V129" s="195"/>
      <c r="W129" s="194"/>
    </row>
    <row r="130" spans="1:23" ht="15.75" customHeight="1">
      <c r="A130" s="194"/>
      <c r="B130" s="194"/>
      <c r="C130" s="194"/>
      <c r="D130" s="195"/>
      <c r="E130" s="195"/>
      <c r="F130" s="194"/>
      <c r="G130" s="194"/>
      <c r="H130" s="194"/>
      <c r="I130" s="195"/>
      <c r="J130" s="195"/>
      <c r="K130" s="196"/>
      <c r="L130" s="196"/>
      <c r="M130" s="194"/>
      <c r="N130" s="194"/>
      <c r="O130" s="194"/>
      <c r="P130" s="194"/>
      <c r="Q130" s="194"/>
      <c r="R130" s="197"/>
      <c r="S130" s="196"/>
      <c r="T130" s="195"/>
      <c r="U130" s="195"/>
      <c r="V130" s="195"/>
      <c r="W130" s="194"/>
    </row>
    <row r="131" spans="1:23" ht="15.75" customHeight="1">
      <c r="A131" s="194"/>
      <c r="B131" s="194"/>
      <c r="C131" s="194"/>
      <c r="D131" s="195"/>
      <c r="E131" s="195"/>
      <c r="F131" s="194"/>
      <c r="G131" s="194"/>
      <c r="H131" s="194"/>
      <c r="I131" s="195"/>
      <c r="J131" s="195"/>
      <c r="K131" s="196"/>
      <c r="L131" s="196"/>
      <c r="M131" s="194"/>
      <c r="N131" s="194"/>
      <c r="O131" s="194"/>
      <c r="P131" s="194"/>
      <c r="Q131" s="194"/>
      <c r="R131" s="197"/>
      <c r="S131" s="196"/>
      <c r="T131" s="195"/>
      <c r="U131" s="195"/>
      <c r="V131" s="195"/>
      <c r="W131" s="194"/>
    </row>
    <row r="132" spans="1:23" ht="15.75" customHeight="1">
      <c r="A132" s="194"/>
      <c r="B132" s="194"/>
      <c r="C132" s="194"/>
      <c r="D132" s="195"/>
      <c r="E132" s="195"/>
      <c r="F132" s="194"/>
      <c r="G132" s="194"/>
      <c r="H132" s="194"/>
      <c r="I132" s="195"/>
      <c r="J132" s="195"/>
      <c r="K132" s="196"/>
      <c r="L132" s="196"/>
      <c r="M132" s="194"/>
      <c r="N132" s="194"/>
      <c r="O132" s="194"/>
      <c r="P132" s="194"/>
      <c r="Q132" s="194"/>
      <c r="R132" s="197"/>
      <c r="S132" s="196"/>
      <c r="T132" s="195"/>
      <c r="U132" s="195"/>
      <c r="V132" s="195"/>
      <c r="W132" s="194"/>
    </row>
    <row r="133" spans="1:23" ht="15.75" customHeight="1">
      <c r="A133" s="194"/>
      <c r="B133" s="194"/>
      <c r="C133" s="194"/>
      <c r="D133" s="195"/>
      <c r="E133" s="195"/>
      <c r="F133" s="194"/>
      <c r="G133" s="194"/>
      <c r="H133" s="194"/>
      <c r="I133" s="195"/>
      <c r="J133" s="195"/>
      <c r="K133" s="196"/>
      <c r="L133" s="196"/>
      <c r="M133" s="194"/>
      <c r="N133" s="194"/>
      <c r="O133" s="194"/>
      <c r="P133" s="194"/>
      <c r="Q133" s="194"/>
      <c r="R133" s="197"/>
      <c r="S133" s="196"/>
      <c r="T133" s="195"/>
      <c r="U133" s="195"/>
      <c r="V133" s="195"/>
      <c r="W133" s="194"/>
    </row>
    <row r="134" spans="1:23" ht="15.75" customHeight="1">
      <c r="A134" s="194"/>
      <c r="B134" s="194"/>
      <c r="C134" s="194"/>
      <c r="D134" s="195"/>
      <c r="E134" s="195"/>
      <c r="F134" s="194"/>
      <c r="G134" s="194"/>
      <c r="H134" s="194"/>
      <c r="I134" s="195"/>
      <c r="J134" s="195"/>
      <c r="K134" s="196"/>
      <c r="L134" s="196"/>
      <c r="M134" s="194"/>
      <c r="N134" s="194"/>
      <c r="O134" s="194"/>
      <c r="P134" s="194"/>
      <c r="Q134" s="194"/>
      <c r="R134" s="197"/>
      <c r="S134" s="196"/>
      <c r="T134" s="195"/>
      <c r="U134" s="195"/>
      <c r="V134" s="195"/>
      <c r="W134" s="194"/>
    </row>
    <row r="135" spans="1:23" ht="15.75" customHeight="1">
      <c r="A135" s="194"/>
      <c r="B135" s="194"/>
      <c r="C135" s="194"/>
      <c r="D135" s="195"/>
      <c r="E135" s="195"/>
      <c r="F135" s="194"/>
      <c r="G135" s="194"/>
      <c r="H135" s="194"/>
      <c r="I135" s="195"/>
      <c r="J135" s="195"/>
      <c r="K135" s="196"/>
      <c r="L135" s="196"/>
      <c r="M135" s="194"/>
      <c r="N135" s="194"/>
      <c r="O135" s="194"/>
      <c r="P135" s="194"/>
      <c r="Q135" s="194"/>
      <c r="R135" s="197"/>
      <c r="S135" s="196"/>
      <c r="T135" s="195"/>
      <c r="U135" s="195"/>
      <c r="V135" s="195"/>
      <c r="W135" s="194"/>
    </row>
    <row r="136" spans="1:23" ht="15.75" customHeight="1">
      <c r="A136" s="194"/>
      <c r="B136" s="194"/>
      <c r="C136" s="194"/>
      <c r="D136" s="195"/>
      <c r="E136" s="195"/>
      <c r="F136" s="194"/>
      <c r="G136" s="194"/>
      <c r="H136" s="194"/>
      <c r="I136" s="195"/>
      <c r="J136" s="195"/>
      <c r="K136" s="196"/>
      <c r="L136" s="196"/>
      <c r="M136" s="194"/>
      <c r="N136" s="194"/>
      <c r="O136" s="194"/>
      <c r="P136" s="194"/>
      <c r="Q136" s="194"/>
      <c r="R136" s="197"/>
      <c r="S136" s="196"/>
      <c r="T136" s="195"/>
      <c r="U136" s="195"/>
      <c r="V136" s="195"/>
      <c r="W136" s="194"/>
    </row>
    <row r="137" spans="1:23" ht="15.75" customHeight="1">
      <c r="A137" s="194"/>
      <c r="B137" s="194"/>
      <c r="C137" s="194"/>
      <c r="D137" s="195"/>
      <c r="E137" s="195"/>
      <c r="F137" s="194"/>
      <c r="G137" s="194"/>
      <c r="H137" s="194"/>
      <c r="I137" s="195"/>
      <c r="J137" s="195"/>
      <c r="K137" s="196"/>
      <c r="L137" s="196"/>
      <c r="M137" s="194"/>
      <c r="N137" s="194"/>
      <c r="O137" s="194"/>
      <c r="P137" s="194"/>
      <c r="Q137" s="194"/>
      <c r="R137" s="197"/>
      <c r="S137" s="196"/>
      <c r="T137" s="195"/>
      <c r="U137" s="195"/>
      <c r="V137" s="195"/>
      <c r="W137" s="194"/>
    </row>
    <row r="138" spans="1:23" ht="15.75" customHeight="1">
      <c r="A138" s="194"/>
      <c r="B138" s="194"/>
      <c r="C138" s="194"/>
      <c r="D138" s="195"/>
      <c r="E138" s="195"/>
      <c r="F138" s="194"/>
      <c r="G138" s="194"/>
      <c r="H138" s="194"/>
      <c r="I138" s="195"/>
      <c r="J138" s="195"/>
      <c r="K138" s="196"/>
      <c r="L138" s="196"/>
      <c r="M138" s="194"/>
      <c r="N138" s="194"/>
      <c r="O138" s="194"/>
      <c r="P138" s="194"/>
      <c r="Q138" s="194"/>
      <c r="R138" s="197"/>
      <c r="S138" s="196"/>
      <c r="T138" s="195"/>
      <c r="U138" s="195"/>
      <c r="V138" s="195"/>
      <c r="W138" s="194"/>
    </row>
    <row r="139" spans="1:23" ht="15.75" customHeight="1">
      <c r="A139" s="194"/>
      <c r="B139" s="194"/>
      <c r="C139" s="194"/>
      <c r="D139" s="195"/>
      <c r="E139" s="195"/>
      <c r="F139" s="194"/>
      <c r="G139" s="194"/>
      <c r="H139" s="194"/>
      <c r="I139" s="195"/>
      <c r="J139" s="195"/>
      <c r="K139" s="196"/>
      <c r="L139" s="196"/>
      <c r="M139" s="194"/>
      <c r="N139" s="194"/>
      <c r="O139" s="194"/>
      <c r="P139" s="194"/>
      <c r="Q139" s="194"/>
      <c r="R139" s="197"/>
      <c r="S139" s="196"/>
      <c r="T139" s="195"/>
      <c r="U139" s="195"/>
      <c r="V139" s="195"/>
      <c r="W139" s="194"/>
    </row>
    <row r="140" spans="1:23" ht="15.75" customHeight="1">
      <c r="A140" s="194"/>
      <c r="B140" s="194"/>
      <c r="C140" s="194"/>
      <c r="D140" s="195"/>
      <c r="E140" s="195"/>
      <c r="F140" s="194"/>
      <c r="G140" s="194"/>
      <c r="H140" s="194"/>
      <c r="I140" s="195"/>
      <c r="J140" s="195"/>
      <c r="K140" s="196"/>
      <c r="L140" s="196"/>
      <c r="M140" s="194"/>
      <c r="N140" s="194"/>
      <c r="O140" s="194"/>
      <c r="P140" s="194"/>
      <c r="Q140" s="194"/>
      <c r="R140" s="197"/>
      <c r="S140" s="196"/>
      <c r="T140" s="195"/>
      <c r="U140" s="195"/>
      <c r="V140" s="195"/>
      <c r="W140" s="194"/>
    </row>
    <row r="141" spans="1:23" ht="15.75" customHeight="1">
      <c r="A141" s="194"/>
      <c r="B141" s="194"/>
      <c r="C141" s="194"/>
      <c r="D141" s="195"/>
      <c r="E141" s="195"/>
      <c r="F141" s="194"/>
      <c r="G141" s="194"/>
      <c r="H141" s="194"/>
      <c r="I141" s="195"/>
      <c r="J141" s="195"/>
      <c r="K141" s="196"/>
      <c r="L141" s="196"/>
      <c r="M141" s="194"/>
      <c r="N141" s="194"/>
      <c r="O141" s="194"/>
      <c r="P141" s="194"/>
      <c r="Q141" s="194"/>
      <c r="R141" s="197"/>
      <c r="S141" s="196"/>
      <c r="T141" s="195"/>
      <c r="U141" s="195"/>
      <c r="V141" s="195"/>
      <c r="W141" s="194"/>
    </row>
    <row r="142" spans="1:23" ht="15.75" customHeight="1">
      <c r="A142" s="194"/>
      <c r="B142" s="194"/>
      <c r="C142" s="194"/>
      <c r="D142" s="195"/>
      <c r="E142" s="195"/>
      <c r="F142" s="194"/>
      <c r="G142" s="194"/>
      <c r="H142" s="194"/>
      <c r="I142" s="195"/>
      <c r="J142" s="195"/>
      <c r="K142" s="196"/>
      <c r="L142" s="196"/>
      <c r="M142" s="194"/>
      <c r="N142" s="194"/>
      <c r="O142" s="194"/>
      <c r="P142" s="194"/>
      <c r="Q142" s="194"/>
      <c r="R142" s="197"/>
      <c r="S142" s="196"/>
      <c r="T142" s="195"/>
      <c r="U142" s="195"/>
      <c r="V142" s="195"/>
      <c r="W142" s="194"/>
    </row>
    <row r="143" spans="1:23" ht="15.75" customHeight="1">
      <c r="A143" s="194"/>
      <c r="B143" s="194"/>
      <c r="C143" s="194"/>
      <c r="D143" s="195"/>
      <c r="E143" s="195"/>
      <c r="F143" s="194"/>
      <c r="G143" s="194"/>
      <c r="H143" s="194"/>
      <c r="I143" s="195"/>
      <c r="J143" s="195"/>
      <c r="K143" s="196"/>
      <c r="L143" s="196"/>
      <c r="M143" s="194"/>
      <c r="N143" s="194"/>
      <c r="O143" s="194"/>
      <c r="P143" s="194"/>
      <c r="Q143" s="194"/>
      <c r="R143" s="197"/>
      <c r="S143" s="196"/>
      <c r="T143" s="195"/>
      <c r="U143" s="195"/>
      <c r="V143" s="195"/>
      <c r="W143" s="194"/>
    </row>
    <row r="144" spans="1:23" ht="15.75" customHeight="1">
      <c r="A144" s="194"/>
      <c r="B144" s="194"/>
      <c r="C144" s="194"/>
      <c r="D144" s="195"/>
      <c r="E144" s="195"/>
      <c r="F144" s="194"/>
      <c r="G144" s="194"/>
      <c r="H144" s="194"/>
      <c r="I144" s="195"/>
      <c r="J144" s="195"/>
      <c r="K144" s="196"/>
      <c r="L144" s="196"/>
      <c r="M144" s="194"/>
      <c r="N144" s="194"/>
      <c r="O144" s="194"/>
      <c r="P144" s="194"/>
      <c r="Q144" s="194"/>
      <c r="R144" s="197"/>
      <c r="S144" s="196"/>
      <c r="T144" s="195"/>
      <c r="U144" s="195"/>
      <c r="V144" s="195"/>
      <c r="W144" s="194"/>
    </row>
    <row r="145" spans="1:23" ht="15.75" customHeight="1">
      <c r="A145" s="194"/>
      <c r="B145" s="194"/>
      <c r="C145" s="194"/>
      <c r="D145" s="195"/>
      <c r="E145" s="195"/>
      <c r="F145" s="194"/>
      <c r="G145" s="194"/>
      <c r="H145" s="194"/>
      <c r="I145" s="195"/>
      <c r="J145" s="195"/>
      <c r="K145" s="196"/>
      <c r="L145" s="196"/>
      <c r="M145" s="194"/>
      <c r="N145" s="194"/>
      <c r="O145" s="194"/>
      <c r="P145" s="194"/>
      <c r="Q145" s="194"/>
      <c r="R145" s="197"/>
      <c r="S145" s="196"/>
      <c r="T145" s="195"/>
      <c r="U145" s="195"/>
      <c r="V145" s="195"/>
      <c r="W145" s="194"/>
    </row>
    <row r="146" spans="1:23" ht="15.75" customHeight="1">
      <c r="A146" s="194"/>
      <c r="B146" s="194"/>
      <c r="C146" s="194"/>
      <c r="D146" s="195"/>
      <c r="E146" s="195"/>
      <c r="F146" s="194"/>
      <c r="G146" s="194"/>
      <c r="H146" s="194"/>
      <c r="I146" s="195"/>
      <c r="J146" s="195"/>
      <c r="K146" s="196"/>
      <c r="L146" s="196"/>
      <c r="M146" s="194"/>
      <c r="N146" s="194"/>
      <c r="O146" s="194"/>
      <c r="P146" s="194"/>
      <c r="Q146" s="194"/>
      <c r="R146" s="197"/>
      <c r="S146" s="196"/>
      <c r="T146" s="195"/>
      <c r="U146" s="195"/>
      <c r="V146" s="195"/>
      <c r="W146" s="194"/>
    </row>
    <row r="147" spans="1:23" ht="15.75" customHeight="1">
      <c r="A147" s="194"/>
      <c r="B147" s="194"/>
      <c r="C147" s="194"/>
      <c r="D147" s="195"/>
      <c r="E147" s="195"/>
      <c r="F147" s="194"/>
      <c r="G147" s="194"/>
      <c r="H147" s="194"/>
      <c r="I147" s="195"/>
      <c r="J147" s="195"/>
      <c r="K147" s="196"/>
      <c r="L147" s="196"/>
      <c r="M147" s="194"/>
      <c r="N147" s="194"/>
      <c r="O147" s="194"/>
      <c r="P147" s="194"/>
      <c r="Q147" s="194"/>
      <c r="R147" s="197"/>
      <c r="S147" s="196"/>
      <c r="T147" s="195"/>
      <c r="U147" s="195"/>
      <c r="V147" s="195"/>
      <c r="W147" s="194"/>
    </row>
    <row r="148" spans="1:23" ht="15.75" customHeight="1">
      <c r="A148" s="194"/>
      <c r="B148" s="194"/>
      <c r="C148" s="194"/>
      <c r="D148" s="195"/>
      <c r="E148" s="195"/>
      <c r="F148" s="194"/>
      <c r="G148" s="194"/>
      <c r="H148" s="194"/>
      <c r="I148" s="195"/>
      <c r="J148" s="195"/>
      <c r="K148" s="196"/>
      <c r="L148" s="196"/>
      <c r="M148" s="194"/>
      <c r="N148" s="194"/>
      <c r="O148" s="194"/>
      <c r="P148" s="194"/>
      <c r="Q148" s="194"/>
      <c r="R148" s="197"/>
      <c r="S148" s="196"/>
      <c r="T148" s="195"/>
      <c r="U148" s="195"/>
      <c r="V148" s="195"/>
      <c r="W148" s="194"/>
    </row>
    <row r="149" spans="1:23" ht="15.75" customHeight="1">
      <c r="A149" s="194"/>
      <c r="B149" s="194"/>
      <c r="C149" s="194"/>
      <c r="D149" s="195"/>
      <c r="E149" s="195"/>
      <c r="F149" s="194"/>
      <c r="G149" s="194"/>
      <c r="H149" s="194"/>
      <c r="I149" s="195"/>
      <c r="J149" s="195"/>
      <c r="K149" s="196"/>
      <c r="L149" s="196"/>
      <c r="M149" s="194"/>
      <c r="N149" s="194"/>
      <c r="O149" s="194"/>
      <c r="P149" s="194"/>
      <c r="Q149" s="194"/>
      <c r="R149" s="197"/>
      <c r="S149" s="196"/>
      <c r="T149" s="195"/>
      <c r="U149" s="195"/>
      <c r="V149" s="195"/>
      <c r="W149" s="194"/>
    </row>
    <row r="150" spans="1:23" ht="15.75" customHeight="1">
      <c r="A150" s="194"/>
      <c r="B150" s="194"/>
      <c r="C150" s="194"/>
      <c r="D150" s="195"/>
      <c r="E150" s="195"/>
      <c r="F150" s="194"/>
      <c r="G150" s="194"/>
      <c r="H150" s="194"/>
      <c r="I150" s="195"/>
      <c r="J150" s="195"/>
      <c r="K150" s="196"/>
      <c r="L150" s="196"/>
      <c r="M150" s="194"/>
      <c r="N150" s="194"/>
      <c r="O150" s="194"/>
      <c r="P150" s="194"/>
      <c r="Q150" s="194"/>
      <c r="R150" s="197"/>
      <c r="S150" s="196"/>
      <c r="T150" s="195"/>
      <c r="U150" s="195"/>
      <c r="V150" s="195"/>
      <c r="W150" s="194"/>
    </row>
    <row r="151" spans="1:23" ht="15.75" customHeight="1">
      <c r="A151" s="194"/>
      <c r="B151" s="194"/>
      <c r="C151" s="194"/>
      <c r="D151" s="195"/>
      <c r="E151" s="195"/>
      <c r="F151" s="194"/>
      <c r="G151" s="194"/>
      <c r="H151" s="194"/>
      <c r="I151" s="195"/>
      <c r="J151" s="195"/>
      <c r="K151" s="196"/>
      <c r="L151" s="196"/>
      <c r="M151" s="194"/>
      <c r="N151" s="194"/>
      <c r="O151" s="194"/>
      <c r="P151" s="194"/>
      <c r="Q151" s="194"/>
      <c r="R151" s="197"/>
      <c r="S151" s="196"/>
      <c r="T151" s="195"/>
      <c r="U151" s="195"/>
      <c r="V151" s="195"/>
      <c r="W151" s="194"/>
    </row>
    <row r="152" spans="1:23" ht="15.75" customHeight="1">
      <c r="A152" s="194"/>
      <c r="B152" s="194"/>
      <c r="C152" s="194"/>
      <c r="D152" s="195"/>
      <c r="E152" s="195"/>
      <c r="F152" s="194"/>
      <c r="G152" s="194"/>
      <c r="H152" s="194"/>
      <c r="I152" s="195"/>
      <c r="J152" s="195"/>
      <c r="K152" s="196"/>
      <c r="L152" s="196"/>
      <c r="M152" s="194"/>
      <c r="N152" s="194"/>
      <c r="O152" s="194"/>
      <c r="P152" s="194"/>
      <c r="Q152" s="194"/>
      <c r="R152" s="197"/>
      <c r="S152" s="196"/>
      <c r="T152" s="195"/>
      <c r="U152" s="195"/>
      <c r="V152" s="195"/>
      <c r="W152" s="194"/>
    </row>
    <row r="153" spans="1:23" ht="15.75" customHeight="1">
      <c r="A153" s="194"/>
      <c r="B153" s="194"/>
      <c r="C153" s="194"/>
      <c r="D153" s="195"/>
      <c r="E153" s="195"/>
      <c r="F153" s="194"/>
      <c r="G153" s="194"/>
      <c r="H153" s="194"/>
      <c r="I153" s="195"/>
      <c r="J153" s="195"/>
      <c r="K153" s="196"/>
      <c r="L153" s="196"/>
      <c r="M153" s="194"/>
      <c r="N153" s="194"/>
      <c r="O153" s="194"/>
      <c r="P153" s="194"/>
      <c r="Q153" s="194"/>
      <c r="R153" s="197"/>
      <c r="S153" s="196"/>
      <c r="T153" s="195"/>
      <c r="U153" s="195"/>
      <c r="V153" s="195"/>
      <c r="W153" s="194"/>
    </row>
    <row r="154" spans="1:23" ht="15.75" customHeight="1">
      <c r="A154" s="194"/>
      <c r="B154" s="194"/>
      <c r="C154" s="194"/>
      <c r="D154" s="195"/>
      <c r="E154" s="195"/>
      <c r="F154" s="194"/>
      <c r="G154" s="194"/>
      <c r="H154" s="194"/>
      <c r="I154" s="195"/>
      <c r="J154" s="195"/>
      <c r="K154" s="196"/>
      <c r="L154" s="196"/>
      <c r="M154" s="194"/>
      <c r="N154" s="194"/>
      <c r="O154" s="194"/>
      <c r="P154" s="194"/>
      <c r="Q154" s="194"/>
      <c r="R154" s="197"/>
      <c r="S154" s="196"/>
      <c r="T154" s="195"/>
      <c r="U154" s="195"/>
      <c r="V154" s="195"/>
      <c r="W154" s="194"/>
    </row>
    <row r="155" spans="1:23" ht="15.75" customHeight="1">
      <c r="A155" s="194"/>
      <c r="B155" s="194"/>
      <c r="C155" s="194"/>
      <c r="D155" s="195"/>
      <c r="E155" s="195"/>
      <c r="F155" s="194"/>
      <c r="G155" s="194"/>
      <c r="H155" s="194"/>
      <c r="I155" s="195"/>
      <c r="J155" s="195"/>
      <c r="K155" s="196"/>
      <c r="L155" s="196"/>
      <c r="M155" s="194"/>
      <c r="N155" s="194"/>
      <c r="O155" s="194"/>
      <c r="P155" s="194"/>
      <c r="Q155" s="194"/>
      <c r="R155" s="197"/>
      <c r="S155" s="196"/>
      <c r="T155" s="195"/>
      <c r="U155" s="195"/>
      <c r="V155" s="195"/>
      <c r="W155" s="194"/>
    </row>
    <row r="156" spans="1:23" ht="15.75" customHeight="1">
      <c r="A156" s="194"/>
      <c r="B156" s="194"/>
      <c r="C156" s="194"/>
      <c r="D156" s="195"/>
      <c r="E156" s="195"/>
      <c r="F156" s="194"/>
      <c r="G156" s="194"/>
      <c r="H156" s="194"/>
      <c r="I156" s="195"/>
      <c r="J156" s="195"/>
      <c r="K156" s="196"/>
      <c r="L156" s="196"/>
      <c r="M156" s="194"/>
      <c r="N156" s="194"/>
      <c r="O156" s="194"/>
      <c r="P156" s="194"/>
      <c r="Q156" s="194"/>
      <c r="R156" s="197"/>
      <c r="S156" s="196"/>
      <c r="T156" s="195"/>
      <c r="U156" s="195"/>
      <c r="V156" s="195"/>
      <c r="W156" s="194"/>
    </row>
    <row r="157" spans="1:23" ht="15.75" customHeight="1">
      <c r="A157" s="194"/>
      <c r="B157" s="194"/>
      <c r="C157" s="194"/>
      <c r="D157" s="195"/>
      <c r="E157" s="195"/>
      <c r="F157" s="194"/>
      <c r="G157" s="194"/>
      <c r="H157" s="194"/>
      <c r="I157" s="195"/>
      <c r="J157" s="195"/>
      <c r="K157" s="196"/>
      <c r="L157" s="196"/>
      <c r="M157" s="194"/>
      <c r="N157" s="194"/>
      <c r="O157" s="194"/>
      <c r="P157" s="194"/>
      <c r="Q157" s="194"/>
      <c r="R157" s="197"/>
      <c r="S157" s="196"/>
      <c r="T157" s="195"/>
      <c r="U157" s="195"/>
      <c r="V157" s="195"/>
      <c r="W157" s="194"/>
    </row>
    <row r="158" spans="1:23" ht="15.75" customHeight="1">
      <c r="A158" s="194"/>
      <c r="B158" s="194"/>
      <c r="C158" s="194"/>
      <c r="D158" s="195"/>
      <c r="E158" s="195"/>
      <c r="F158" s="194"/>
      <c r="G158" s="194"/>
      <c r="H158" s="194"/>
      <c r="I158" s="195"/>
      <c r="J158" s="195"/>
      <c r="K158" s="196"/>
      <c r="L158" s="196"/>
      <c r="M158" s="194"/>
      <c r="N158" s="194"/>
      <c r="O158" s="194"/>
      <c r="P158" s="194"/>
      <c r="Q158" s="194"/>
      <c r="R158" s="197"/>
      <c r="S158" s="196"/>
      <c r="T158" s="195"/>
      <c r="U158" s="195"/>
      <c r="V158" s="195"/>
      <c r="W158" s="194"/>
    </row>
    <row r="159" spans="1:23" ht="15.75" customHeight="1">
      <c r="A159" s="194"/>
      <c r="B159" s="194"/>
      <c r="C159" s="194"/>
      <c r="D159" s="195"/>
      <c r="E159" s="195"/>
      <c r="F159" s="194"/>
      <c r="G159" s="194"/>
      <c r="H159" s="194"/>
      <c r="I159" s="195"/>
      <c r="J159" s="195"/>
      <c r="K159" s="196"/>
      <c r="L159" s="196"/>
      <c r="M159" s="194"/>
      <c r="N159" s="194"/>
      <c r="O159" s="194"/>
      <c r="P159" s="194"/>
      <c r="Q159" s="194"/>
      <c r="R159" s="197"/>
      <c r="S159" s="196"/>
      <c r="T159" s="195"/>
      <c r="U159" s="195"/>
      <c r="V159" s="195"/>
      <c r="W159" s="194"/>
    </row>
    <row r="160" spans="1:23" ht="15.75" customHeight="1">
      <c r="A160" s="194"/>
      <c r="B160" s="194"/>
      <c r="C160" s="194"/>
      <c r="D160" s="195"/>
      <c r="E160" s="195"/>
      <c r="F160" s="194"/>
      <c r="G160" s="194"/>
      <c r="H160" s="194"/>
      <c r="I160" s="195"/>
      <c r="J160" s="195"/>
      <c r="K160" s="196"/>
      <c r="L160" s="196"/>
      <c r="M160" s="194"/>
      <c r="N160" s="194"/>
      <c r="O160" s="194"/>
      <c r="P160" s="194"/>
      <c r="Q160" s="194"/>
      <c r="R160" s="197"/>
      <c r="S160" s="196"/>
      <c r="T160" s="195"/>
      <c r="U160" s="195"/>
      <c r="V160" s="195"/>
      <c r="W160" s="194"/>
    </row>
    <row r="161" spans="1:23" ht="15.75" customHeight="1">
      <c r="A161" s="194"/>
      <c r="B161" s="194"/>
      <c r="C161" s="194"/>
      <c r="D161" s="195"/>
      <c r="E161" s="195"/>
      <c r="F161" s="194"/>
      <c r="G161" s="194"/>
      <c r="H161" s="194"/>
      <c r="I161" s="195"/>
      <c r="J161" s="195"/>
      <c r="K161" s="196"/>
      <c r="L161" s="196"/>
      <c r="M161" s="194"/>
      <c r="N161" s="194"/>
      <c r="O161" s="194"/>
      <c r="P161" s="194"/>
      <c r="Q161" s="194"/>
      <c r="R161" s="197"/>
      <c r="S161" s="196"/>
      <c r="T161" s="195"/>
      <c r="U161" s="195"/>
      <c r="V161" s="195"/>
      <c r="W161" s="194"/>
    </row>
    <row r="162" spans="1:23" ht="15.75" customHeight="1">
      <c r="A162" s="194"/>
      <c r="B162" s="194"/>
      <c r="C162" s="194"/>
      <c r="D162" s="195"/>
      <c r="E162" s="195"/>
      <c r="F162" s="194"/>
      <c r="G162" s="194"/>
      <c r="H162" s="194"/>
      <c r="I162" s="195"/>
      <c r="J162" s="195"/>
      <c r="K162" s="196"/>
      <c r="L162" s="196"/>
      <c r="M162" s="194"/>
      <c r="N162" s="194"/>
      <c r="O162" s="194"/>
      <c r="P162" s="194"/>
      <c r="Q162" s="194"/>
      <c r="R162" s="197"/>
      <c r="S162" s="196"/>
      <c r="T162" s="195"/>
      <c r="U162" s="195"/>
      <c r="V162" s="195"/>
      <c r="W162" s="194"/>
    </row>
    <row r="163" spans="1:23" ht="15.75" customHeight="1">
      <c r="A163" s="194"/>
      <c r="B163" s="194"/>
      <c r="C163" s="194"/>
      <c r="D163" s="195"/>
      <c r="E163" s="195"/>
      <c r="F163" s="194"/>
      <c r="G163" s="194"/>
      <c r="H163" s="194"/>
      <c r="I163" s="195"/>
      <c r="J163" s="195"/>
      <c r="K163" s="196"/>
      <c r="L163" s="196"/>
      <c r="M163" s="194"/>
      <c r="N163" s="194"/>
      <c r="O163" s="194"/>
      <c r="P163" s="194"/>
      <c r="Q163" s="194"/>
      <c r="R163" s="197"/>
      <c r="S163" s="196"/>
      <c r="T163" s="195"/>
      <c r="U163" s="195"/>
      <c r="V163" s="195"/>
      <c r="W163" s="194"/>
    </row>
    <row r="164" spans="1:23" ht="15.75" customHeight="1">
      <c r="A164" s="194"/>
      <c r="B164" s="194"/>
      <c r="C164" s="194"/>
      <c r="D164" s="195"/>
      <c r="E164" s="195"/>
      <c r="F164" s="194"/>
      <c r="G164" s="194"/>
      <c r="H164" s="194"/>
      <c r="I164" s="195"/>
      <c r="J164" s="195"/>
      <c r="K164" s="196"/>
      <c r="L164" s="196"/>
      <c r="M164" s="194"/>
      <c r="N164" s="194"/>
      <c r="O164" s="194"/>
      <c r="P164" s="194"/>
      <c r="Q164" s="194"/>
      <c r="R164" s="197"/>
      <c r="S164" s="196"/>
      <c r="T164" s="195"/>
      <c r="U164" s="195"/>
      <c r="V164" s="195"/>
      <c r="W164" s="194"/>
    </row>
    <row r="165" spans="1:23" ht="15.75" customHeight="1">
      <c r="A165" s="194"/>
      <c r="B165" s="194"/>
      <c r="C165" s="194"/>
      <c r="D165" s="195"/>
      <c r="E165" s="195"/>
      <c r="F165" s="194"/>
      <c r="G165" s="194"/>
      <c r="H165" s="194"/>
      <c r="I165" s="195"/>
      <c r="J165" s="195"/>
      <c r="K165" s="196"/>
      <c r="L165" s="196"/>
      <c r="M165" s="194"/>
      <c r="N165" s="194"/>
      <c r="O165" s="194"/>
      <c r="P165" s="194"/>
      <c r="Q165" s="194"/>
      <c r="R165" s="197"/>
      <c r="S165" s="196"/>
      <c r="T165" s="195"/>
      <c r="U165" s="195"/>
      <c r="V165" s="195"/>
      <c r="W165" s="194"/>
    </row>
    <row r="166" spans="1:23" ht="15.75" customHeight="1">
      <c r="A166" s="194"/>
      <c r="B166" s="194"/>
      <c r="C166" s="194"/>
      <c r="D166" s="195"/>
      <c r="E166" s="195"/>
      <c r="F166" s="194"/>
      <c r="G166" s="194"/>
      <c r="H166" s="194"/>
      <c r="I166" s="195"/>
      <c r="J166" s="195"/>
      <c r="K166" s="196"/>
      <c r="L166" s="196"/>
      <c r="M166" s="194"/>
      <c r="N166" s="194"/>
      <c r="O166" s="194"/>
      <c r="P166" s="194"/>
      <c r="Q166" s="194"/>
      <c r="R166" s="197"/>
      <c r="S166" s="196"/>
      <c r="T166" s="195"/>
      <c r="U166" s="195"/>
      <c r="V166" s="195"/>
      <c r="W166" s="194"/>
    </row>
    <row r="167" spans="1:23" ht="15.75" customHeight="1">
      <c r="A167" s="194"/>
      <c r="B167" s="194"/>
      <c r="C167" s="194"/>
      <c r="D167" s="195"/>
      <c r="E167" s="195"/>
      <c r="F167" s="194"/>
      <c r="G167" s="194"/>
      <c r="H167" s="194"/>
      <c r="I167" s="195"/>
      <c r="J167" s="195"/>
      <c r="K167" s="196"/>
      <c r="L167" s="196"/>
      <c r="M167" s="194"/>
      <c r="N167" s="194"/>
      <c r="O167" s="194"/>
      <c r="P167" s="194"/>
      <c r="Q167" s="194"/>
      <c r="R167" s="197"/>
      <c r="S167" s="196"/>
      <c r="T167" s="195"/>
      <c r="U167" s="195"/>
      <c r="V167" s="195"/>
      <c r="W167" s="194"/>
    </row>
    <row r="168" spans="1:23" ht="15.75" customHeight="1">
      <c r="A168" s="194"/>
      <c r="B168" s="194"/>
      <c r="C168" s="194"/>
      <c r="D168" s="195"/>
      <c r="E168" s="195"/>
      <c r="F168" s="194"/>
      <c r="G168" s="194"/>
      <c r="H168" s="194"/>
      <c r="I168" s="195"/>
      <c r="J168" s="195"/>
      <c r="K168" s="196"/>
      <c r="L168" s="196"/>
      <c r="M168" s="194"/>
      <c r="N168" s="194"/>
      <c r="O168" s="194"/>
      <c r="P168" s="194"/>
      <c r="Q168" s="194"/>
      <c r="R168" s="197"/>
      <c r="S168" s="196"/>
      <c r="T168" s="195"/>
      <c r="U168" s="195"/>
      <c r="V168" s="195"/>
      <c r="W168" s="194"/>
    </row>
    <row r="169" spans="1:23" ht="15.75" customHeight="1">
      <c r="A169" s="194"/>
      <c r="B169" s="194"/>
      <c r="C169" s="194"/>
      <c r="D169" s="195"/>
      <c r="E169" s="195"/>
      <c r="F169" s="194"/>
      <c r="G169" s="194"/>
      <c r="H169" s="194"/>
      <c r="I169" s="195"/>
      <c r="J169" s="195"/>
      <c r="K169" s="196"/>
      <c r="L169" s="196"/>
      <c r="M169" s="194"/>
      <c r="N169" s="194"/>
      <c r="O169" s="194"/>
      <c r="P169" s="194"/>
      <c r="Q169" s="194"/>
      <c r="R169" s="197"/>
      <c r="S169" s="196"/>
      <c r="T169" s="195"/>
      <c r="U169" s="195"/>
      <c r="V169" s="195"/>
      <c r="W169" s="194"/>
    </row>
    <row r="170" spans="1:23" ht="15.75" customHeight="1">
      <c r="A170" s="194"/>
      <c r="B170" s="194"/>
      <c r="C170" s="194"/>
      <c r="D170" s="195"/>
      <c r="E170" s="195"/>
      <c r="F170" s="194"/>
      <c r="G170" s="194"/>
      <c r="H170" s="194"/>
      <c r="I170" s="195"/>
      <c r="J170" s="195"/>
      <c r="K170" s="196"/>
      <c r="L170" s="196"/>
      <c r="M170" s="194"/>
      <c r="N170" s="194"/>
      <c r="O170" s="194"/>
      <c r="P170" s="194"/>
      <c r="Q170" s="194"/>
      <c r="R170" s="197"/>
      <c r="S170" s="196"/>
      <c r="T170" s="195"/>
      <c r="U170" s="195"/>
      <c r="V170" s="195"/>
      <c r="W170" s="194"/>
    </row>
    <row r="171" spans="1:23" ht="15.75" customHeight="1">
      <c r="A171" s="194"/>
      <c r="B171" s="194"/>
      <c r="C171" s="194"/>
      <c r="D171" s="195"/>
      <c r="E171" s="195"/>
      <c r="F171" s="194"/>
      <c r="G171" s="194"/>
      <c r="H171" s="194"/>
      <c r="I171" s="195"/>
      <c r="J171" s="195"/>
      <c r="K171" s="196"/>
      <c r="L171" s="196"/>
      <c r="M171" s="194"/>
      <c r="N171" s="194"/>
      <c r="O171" s="194"/>
      <c r="P171" s="194"/>
      <c r="Q171" s="194"/>
      <c r="R171" s="197"/>
      <c r="S171" s="196"/>
      <c r="T171" s="195"/>
      <c r="U171" s="195"/>
      <c r="V171" s="195"/>
      <c r="W171" s="194"/>
    </row>
    <row r="172" spans="1:23" ht="15.75" customHeight="1">
      <c r="A172" s="194"/>
      <c r="B172" s="194"/>
      <c r="C172" s="194"/>
      <c r="D172" s="195"/>
      <c r="E172" s="195"/>
      <c r="F172" s="194"/>
      <c r="G172" s="194"/>
      <c r="H172" s="194"/>
      <c r="I172" s="195"/>
      <c r="J172" s="195"/>
      <c r="K172" s="196"/>
      <c r="L172" s="196"/>
      <c r="M172" s="194"/>
      <c r="N172" s="194"/>
      <c r="O172" s="194"/>
      <c r="P172" s="194"/>
      <c r="Q172" s="194"/>
      <c r="R172" s="197"/>
      <c r="S172" s="196"/>
      <c r="T172" s="195"/>
      <c r="U172" s="195"/>
      <c r="V172" s="195"/>
      <c r="W172" s="194"/>
    </row>
    <row r="173" spans="1:23" ht="15.75" customHeight="1">
      <c r="A173" s="194"/>
      <c r="B173" s="194"/>
      <c r="C173" s="194"/>
      <c r="D173" s="195"/>
      <c r="E173" s="195"/>
      <c r="F173" s="194"/>
      <c r="G173" s="194"/>
      <c r="H173" s="194"/>
      <c r="I173" s="195"/>
      <c r="J173" s="195"/>
      <c r="K173" s="196"/>
      <c r="L173" s="196"/>
      <c r="M173" s="194"/>
      <c r="N173" s="194"/>
      <c r="O173" s="194"/>
      <c r="P173" s="194"/>
      <c r="Q173" s="194"/>
      <c r="R173" s="197"/>
      <c r="S173" s="196"/>
      <c r="T173" s="195"/>
      <c r="U173" s="195"/>
      <c r="V173" s="195"/>
      <c r="W173" s="194"/>
    </row>
    <row r="174" spans="1:23" ht="15.75" customHeight="1">
      <c r="A174" s="194"/>
      <c r="B174" s="194"/>
      <c r="C174" s="194"/>
      <c r="D174" s="195"/>
      <c r="E174" s="195"/>
      <c r="F174" s="194"/>
      <c r="G174" s="194"/>
      <c r="H174" s="194"/>
      <c r="I174" s="195"/>
      <c r="J174" s="195"/>
      <c r="K174" s="196"/>
      <c r="L174" s="196"/>
      <c r="M174" s="194"/>
      <c r="N174" s="194"/>
      <c r="O174" s="194"/>
      <c r="P174" s="194"/>
      <c r="Q174" s="194"/>
      <c r="R174" s="197"/>
      <c r="S174" s="196"/>
      <c r="T174" s="195"/>
      <c r="U174" s="195"/>
      <c r="V174" s="195"/>
      <c r="W174" s="194"/>
    </row>
    <row r="175" spans="1:23" ht="15.75" customHeight="1">
      <c r="A175" s="194"/>
      <c r="B175" s="194"/>
      <c r="C175" s="194"/>
      <c r="D175" s="195"/>
      <c r="E175" s="195"/>
      <c r="F175" s="194"/>
      <c r="G175" s="194"/>
      <c r="H175" s="194"/>
      <c r="I175" s="195"/>
      <c r="J175" s="195"/>
      <c r="K175" s="196"/>
      <c r="L175" s="196"/>
      <c r="M175" s="194"/>
      <c r="N175" s="194"/>
      <c r="O175" s="194"/>
      <c r="P175" s="194"/>
      <c r="Q175" s="194"/>
      <c r="R175" s="197"/>
      <c r="S175" s="196"/>
      <c r="T175" s="195"/>
      <c r="U175" s="195"/>
      <c r="V175" s="195"/>
      <c r="W175" s="194"/>
    </row>
    <row r="176" spans="1:23" ht="15.75" customHeight="1">
      <c r="A176" s="194"/>
      <c r="B176" s="194"/>
      <c r="C176" s="194"/>
      <c r="D176" s="195"/>
      <c r="E176" s="195"/>
      <c r="F176" s="194"/>
      <c r="G176" s="194"/>
      <c r="H176" s="194"/>
      <c r="I176" s="195"/>
      <c r="J176" s="195"/>
      <c r="K176" s="196"/>
      <c r="L176" s="196"/>
      <c r="M176" s="194"/>
      <c r="N176" s="194"/>
      <c r="O176" s="194"/>
      <c r="P176" s="194"/>
      <c r="Q176" s="194"/>
      <c r="R176" s="197"/>
      <c r="S176" s="196"/>
      <c r="T176" s="195"/>
      <c r="U176" s="195"/>
      <c r="V176" s="195"/>
      <c r="W176" s="194"/>
    </row>
    <row r="177" spans="1:23" ht="15.75" customHeight="1">
      <c r="A177" s="194"/>
      <c r="B177" s="194"/>
      <c r="C177" s="194"/>
      <c r="D177" s="195"/>
      <c r="E177" s="195"/>
      <c r="F177" s="194"/>
      <c r="G177" s="194"/>
      <c r="H177" s="194"/>
      <c r="I177" s="195"/>
      <c r="J177" s="195"/>
      <c r="K177" s="196"/>
      <c r="L177" s="196"/>
      <c r="M177" s="194"/>
      <c r="N177" s="194"/>
      <c r="O177" s="194"/>
      <c r="P177" s="194"/>
      <c r="Q177" s="194"/>
      <c r="R177" s="197"/>
      <c r="S177" s="196"/>
      <c r="T177" s="195"/>
      <c r="U177" s="195"/>
      <c r="V177" s="195"/>
      <c r="W177" s="194"/>
    </row>
    <row r="178" spans="1:23" ht="15.75" customHeight="1">
      <c r="A178" s="194"/>
      <c r="B178" s="194"/>
      <c r="C178" s="194"/>
      <c r="D178" s="195"/>
      <c r="E178" s="195"/>
      <c r="F178" s="194"/>
      <c r="G178" s="194"/>
      <c r="H178" s="194"/>
      <c r="I178" s="195"/>
      <c r="J178" s="195"/>
      <c r="K178" s="196"/>
      <c r="L178" s="196"/>
      <c r="M178" s="194"/>
      <c r="N178" s="194"/>
      <c r="O178" s="194"/>
      <c r="P178" s="194"/>
      <c r="Q178" s="194"/>
      <c r="R178" s="197"/>
      <c r="S178" s="196"/>
      <c r="T178" s="195"/>
      <c r="U178" s="195"/>
      <c r="V178" s="195"/>
      <c r="W178" s="194"/>
    </row>
    <row r="179" spans="1:23" ht="15.75" customHeight="1">
      <c r="A179" s="194"/>
      <c r="B179" s="194"/>
      <c r="C179" s="194"/>
      <c r="D179" s="195"/>
      <c r="E179" s="195"/>
      <c r="F179" s="194"/>
      <c r="G179" s="194"/>
      <c r="H179" s="194"/>
      <c r="I179" s="195"/>
      <c r="J179" s="195"/>
      <c r="K179" s="196"/>
      <c r="L179" s="196"/>
      <c r="M179" s="194"/>
      <c r="N179" s="194"/>
      <c r="O179" s="194"/>
      <c r="P179" s="194"/>
      <c r="Q179" s="194"/>
      <c r="R179" s="197"/>
      <c r="S179" s="196"/>
      <c r="T179" s="195"/>
      <c r="U179" s="195"/>
      <c r="V179" s="195"/>
      <c r="W179" s="194"/>
    </row>
    <row r="180" spans="1:23" ht="15.75" customHeight="1">
      <c r="A180" s="194"/>
      <c r="B180" s="194"/>
      <c r="C180" s="194"/>
      <c r="D180" s="195"/>
      <c r="E180" s="195"/>
      <c r="F180" s="194"/>
      <c r="G180" s="194"/>
      <c r="H180" s="194"/>
      <c r="I180" s="195"/>
      <c r="J180" s="195"/>
      <c r="K180" s="196"/>
      <c r="L180" s="196"/>
      <c r="M180" s="194"/>
      <c r="N180" s="194"/>
      <c r="O180" s="194"/>
      <c r="P180" s="194"/>
      <c r="Q180" s="194"/>
      <c r="R180" s="197"/>
      <c r="S180" s="196"/>
      <c r="T180" s="195"/>
      <c r="U180" s="195"/>
      <c r="V180" s="195"/>
      <c r="W180" s="194"/>
    </row>
    <row r="181" spans="1:23" ht="15.75" customHeight="1">
      <c r="A181" s="194"/>
      <c r="B181" s="194"/>
      <c r="C181" s="194"/>
      <c r="D181" s="195"/>
      <c r="E181" s="195"/>
      <c r="F181" s="194"/>
      <c r="G181" s="194"/>
      <c r="H181" s="194"/>
      <c r="I181" s="195"/>
      <c r="J181" s="195"/>
      <c r="K181" s="196"/>
      <c r="L181" s="196"/>
      <c r="M181" s="194"/>
      <c r="N181" s="194"/>
      <c r="O181" s="194"/>
      <c r="P181" s="194"/>
      <c r="Q181" s="194"/>
      <c r="R181" s="197"/>
      <c r="S181" s="196"/>
      <c r="T181" s="195"/>
      <c r="U181" s="195"/>
      <c r="V181" s="195"/>
      <c r="W181" s="194"/>
    </row>
    <row r="182" spans="1:23" ht="15.75" customHeight="1">
      <c r="A182" s="194"/>
      <c r="B182" s="194"/>
      <c r="C182" s="194"/>
      <c r="D182" s="195"/>
      <c r="E182" s="195"/>
      <c r="F182" s="194"/>
      <c r="G182" s="194"/>
      <c r="H182" s="194"/>
      <c r="I182" s="195"/>
      <c r="J182" s="195"/>
      <c r="K182" s="196"/>
      <c r="L182" s="196"/>
      <c r="M182" s="194"/>
      <c r="N182" s="194"/>
      <c r="O182" s="194"/>
      <c r="P182" s="194"/>
      <c r="Q182" s="194"/>
      <c r="R182" s="197"/>
      <c r="S182" s="196"/>
      <c r="T182" s="195"/>
      <c r="U182" s="195"/>
      <c r="V182" s="195"/>
      <c r="W182" s="194"/>
    </row>
    <row r="183" spans="1:23" ht="15.75" customHeight="1">
      <c r="A183" s="194"/>
      <c r="B183" s="194"/>
      <c r="C183" s="194"/>
      <c r="D183" s="195"/>
      <c r="E183" s="195"/>
      <c r="F183" s="194"/>
      <c r="G183" s="194"/>
      <c r="H183" s="194"/>
      <c r="I183" s="195"/>
      <c r="J183" s="195"/>
      <c r="K183" s="196"/>
      <c r="L183" s="196"/>
      <c r="M183" s="194"/>
      <c r="N183" s="194"/>
      <c r="O183" s="194"/>
      <c r="P183" s="194"/>
      <c r="Q183" s="194"/>
      <c r="R183" s="197"/>
      <c r="S183" s="196"/>
      <c r="T183" s="195"/>
      <c r="U183" s="195"/>
      <c r="V183" s="195"/>
      <c r="W183" s="194"/>
    </row>
    <row r="184" spans="1:23" ht="15.75" customHeight="1">
      <c r="A184" s="194"/>
      <c r="B184" s="194"/>
      <c r="C184" s="194"/>
      <c r="D184" s="195"/>
      <c r="E184" s="195"/>
      <c r="F184" s="194"/>
      <c r="G184" s="194"/>
      <c r="H184" s="194"/>
      <c r="I184" s="195"/>
      <c r="J184" s="195"/>
      <c r="K184" s="196"/>
      <c r="L184" s="196"/>
      <c r="M184" s="194"/>
      <c r="N184" s="194"/>
      <c r="O184" s="194"/>
      <c r="P184" s="194"/>
      <c r="Q184" s="194"/>
      <c r="R184" s="197"/>
      <c r="S184" s="196"/>
      <c r="T184" s="195"/>
      <c r="U184" s="195"/>
      <c r="V184" s="195"/>
      <c r="W184" s="194"/>
    </row>
    <row r="185" spans="1:23" ht="15.75" customHeight="1">
      <c r="A185" s="194"/>
      <c r="B185" s="194"/>
      <c r="C185" s="194"/>
      <c r="D185" s="195"/>
      <c r="E185" s="195"/>
      <c r="F185" s="194"/>
      <c r="G185" s="194"/>
      <c r="H185" s="194"/>
      <c r="I185" s="195"/>
      <c r="J185" s="195"/>
      <c r="K185" s="196"/>
      <c r="L185" s="196"/>
      <c r="M185" s="194"/>
      <c r="N185" s="194"/>
      <c r="O185" s="194"/>
      <c r="P185" s="194"/>
      <c r="Q185" s="194"/>
      <c r="R185" s="197"/>
      <c r="S185" s="196"/>
      <c r="T185" s="195"/>
      <c r="U185" s="195"/>
      <c r="V185" s="195"/>
      <c r="W185" s="194"/>
    </row>
    <row r="186" spans="1:23" ht="15.75" customHeight="1">
      <c r="A186" s="194"/>
      <c r="B186" s="194"/>
      <c r="C186" s="194"/>
      <c r="D186" s="195"/>
      <c r="E186" s="195"/>
      <c r="F186" s="194"/>
      <c r="G186" s="194"/>
      <c r="H186" s="194"/>
      <c r="I186" s="195"/>
      <c r="J186" s="195"/>
      <c r="K186" s="196"/>
      <c r="L186" s="196"/>
      <c r="M186" s="194"/>
      <c r="N186" s="194"/>
      <c r="O186" s="194"/>
      <c r="P186" s="194"/>
      <c r="Q186" s="194"/>
      <c r="R186" s="197"/>
      <c r="S186" s="196"/>
      <c r="T186" s="195"/>
      <c r="U186" s="195"/>
      <c r="V186" s="195"/>
      <c r="W186" s="194"/>
    </row>
    <row r="187" spans="1:23" ht="15.75" customHeight="1">
      <c r="A187" s="194"/>
      <c r="B187" s="194"/>
      <c r="C187" s="194"/>
      <c r="D187" s="195"/>
      <c r="E187" s="195"/>
      <c r="F187" s="194"/>
      <c r="G187" s="194"/>
      <c r="H187" s="194"/>
      <c r="I187" s="195"/>
      <c r="J187" s="195"/>
      <c r="K187" s="196"/>
      <c r="L187" s="196"/>
      <c r="M187" s="194"/>
      <c r="N187" s="194"/>
      <c r="O187" s="194"/>
      <c r="P187" s="194"/>
      <c r="Q187" s="194"/>
      <c r="R187" s="197"/>
      <c r="S187" s="196"/>
      <c r="T187" s="195"/>
      <c r="U187" s="195"/>
      <c r="V187" s="195"/>
      <c r="W187" s="194"/>
    </row>
    <row r="188" spans="1:23" ht="15.75" customHeight="1">
      <c r="A188" s="194"/>
      <c r="B188" s="194"/>
      <c r="C188" s="194"/>
      <c r="D188" s="195"/>
      <c r="E188" s="195"/>
      <c r="F188" s="194"/>
      <c r="G188" s="194"/>
      <c r="H188" s="194"/>
      <c r="I188" s="195"/>
      <c r="J188" s="195"/>
      <c r="K188" s="196"/>
      <c r="L188" s="196"/>
      <c r="M188" s="194"/>
      <c r="N188" s="194"/>
      <c r="O188" s="194"/>
      <c r="P188" s="194"/>
      <c r="Q188" s="194"/>
      <c r="R188" s="197"/>
      <c r="S188" s="196"/>
      <c r="T188" s="195"/>
      <c r="U188" s="195"/>
      <c r="V188" s="195"/>
      <c r="W188" s="194"/>
    </row>
    <row r="189" spans="1:23" ht="15.75" customHeight="1">
      <c r="A189" s="194"/>
      <c r="B189" s="194"/>
      <c r="C189" s="194"/>
      <c r="D189" s="195"/>
      <c r="E189" s="195"/>
      <c r="F189" s="194"/>
      <c r="G189" s="194"/>
      <c r="H189" s="194"/>
      <c r="I189" s="195"/>
      <c r="J189" s="195"/>
      <c r="K189" s="196"/>
      <c r="L189" s="196"/>
      <c r="M189" s="194"/>
      <c r="N189" s="194"/>
      <c r="O189" s="194"/>
      <c r="P189" s="194"/>
      <c r="Q189" s="194"/>
      <c r="R189" s="197"/>
      <c r="S189" s="196"/>
      <c r="T189" s="195"/>
      <c r="U189" s="195"/>
      <c r="V189" s="195"/>
      <c r="W189" s="194"/>
    </row>
    <row r="190" spans="1:23" ht="15.75" customHeight="1">
      <c r="A190" s="194"/>
      <c r="B190" s="194"/>
      <c r="C190" s="194"/>
      <c r="D190" s="195"/>
      <c r="E190" s="195"/>
      <c r="F190" s="194"/>
      <c r="G190" s="194"/>
      <c r="H190" s="194"/>
      <c r="I190" s="195"/>
      <c r="J190" s="195"/>
      <c r="K190" s="196"/>
      <c r="L190" s="196"/>
      <c r="M190" s="194"/>
      <c r="N190" s="194"/>
      <c r="O190" s="194"/>
      <c r="P190" s="194"/>
      <c r="Q190" s="194"/>
      <c r="R190" s="197"/>
      <c r="S190" s="196"/>
      <c r="T190" s="195"/>
      <c r="U190" s="195"/>
      <c r="V190" s="195"/>
      <c r="W190" s="194"/>
    </row>
    <row r="191" spans="1:23" ht="15.75" customHeight="1">
      <c r="A191" s="194"/>
      <c r="B191" s="194"/>
      <c r="C191" s="194"/>
      <c r="D191" s="195"/>
      <c r="E191" s="195"/>
      <c r="F191" s="194"/>
      <c r="G191" s="194"/>
      <c r="H191" s="194"/>
      <c r="I191" s="195"/>
      <c r="J191" s="195"/>
      <c r="K191" s="196"/>
      <c r="L191" s="196"/>
      <c r="M191" s="194"/>
      <c r="N191" s="194"/>
      <c r="O191" s="194"/>
      <c r="P191" s="194"/>
      <c r="Q191" s="194"/>
      <c r="R191" s="197"/>
      <c r="S191" s="196"/>
      <c r="T191" s="195"/>
      <c r="U191" s="195"/>
      <c r="V191" s="195"/>
      <c r="W191" s="194"/>
    </row>
    <row r="192" spans="1:23" ht="15.75" customHeight="1">
      <c r="A192" s="194"/>
      <c r="B192" s="194"/>
      <c r="C192" s="194"/>
      <c r="D192" s="195"/>
      <c r="E192" s="195"/>
      <c r="F192" s="194"/>
      <c r="G192" s="194"/>
      <c r="H192" s="194"/>
      <c r="I192" s="195"/>
      <c r="J192" s="195"/>
      <c r="K192" s="196"/>
      <c r="L192" s="196"/>
      <c r="M192" s="194"/>
      <c r="N192" s="194"/>
      <c r="O192" s="194"/>
      <c r="P192" s="194"/>
      <c r="Q192" s="194"/>
      <c r="R192" s="197"/>
      <c r="S192" s="196"/>
      <c r="T192" s="195"/>
      <c r="U192" s="195"/>
      <c r="V192" s="195"/>
      <c r="W192" s="194"/>
    </row>
    <row r="193" spans="1:23" ht="15.75" customHeight="1">
      <c r="A193" s="194"/>
      <c r="B193" s="194"/>
      <c r="C193" s="194"/>
      <c r="D193" s="195"/>
      <c r="E193" s="195"/>
      <c r="F193" s="194"/>
      <c r="G193" s="194"/>
      <c r="H193" s="194"/>
      <c r="I193" s="195"/>
      <c r="J193" s="195"/>
      <c r="K193" s="196"/>
      <c r="L193" s="196"/>
      <c r="M193" s="194"/>
      <c r="N193" s="194"/>
      <c r="O193" s="194"/>
      <c r="P193" s="194"/>
      <c r="Q193" s="194"/>
      <c r="R193" s="197"/>
      <c r="S193" s="196"/>
      <c r="T193" s="195"/>
      <c r="U193" s="195"/>
      <c r="V193" s="195"/>
      <c r="W193" s="194"/>
    </row>
    <row r="194" spans="1:23" ht="15.75" customHeight="1">
      <c r="A194" s="194"/>
      <c r="B194" s="194"/>
      <c r="C194" s="194"/>
      <c r="D194" s="195"/>
      <c r="E194" s="195"/>
      <c r="F194" s="194"/>
      <c r="G194" s="194"/>
      <c r="H194" s="194"/>
      <c r="I194" s="195"/>
      <c r="J194" s="195"/>
      <c r="K194" s="196"/>
      <c r="L194" s="196"/>
      <c r="M194" s="194"/>
      <c r="N194" s="194"/>
      <c r="O194" s="194"/>
      <c r="P194" s="194"/>
      <c r="Q194" s="194"/>
      <c r="R194" s="197"/>
      <c r="S194" s="196"/>
      <c r="T194" s="195"/>
      <c r="U194" s="195"/>
      <c r="V194" s="195"/>
      <c r="W194" s="194"/>
    </row>
    <row r="195" spans="1:23" ht="15.75" customHeight="1">
      <c r="A195" s="194"/>
      <c r="B195" s="194"/>
      <c r="C195" s="194"/>
      <c r="D195" s="195"/>
      <c r="E195" s="195"/>
      <c r="F195" s="194"/>
      <c r="G195" s="194"/>
      <c r="H195" s="194"/>
      <c r="I195" s="195"/>
      <c r="J195" s="195"/>
      <c r="K195" s="196"/>
      <c r="L195" s="196"/>
      <c r="M195" s="194"/>
      <c r="N195" s="194"/>
      <c r="O195" s="194"/>
      <c r="P195" s="194"/>
      <c r="Q195" s="194"/>
      <c r="R195" s="197"/>
      <c r="S195" s="196"/>
      <c r="T195" s="195"/>
      <c r="U195" s="195"/>
      <c r="V195" s="195"/>
      <c r="W195" s="194"/>
    </row>
    <row r="196" spans="1:23" ht="15.75" customHeight="1">
      <c r="A196" s="194"/>
      <c r="B196" s="194"/>
      <c r="C196" s="194"/>
      <c r="D196" s="195"/>
      <c r="E196" s="195"/>
      <c r="F196" s="194"/>
      <c r="G196" s="194"/>
      <c r="H196" s="194"/>
      <c r="I196" s="195"/>
      <c r="J196" s="195"/>
      <c r="K196" s="196"/>
      <c r="L196" s="196"/>
      <c r="M196" s="194"/>
      <c r="N196" s="194"/>
      <c r="O196" s="194"/>
      <c r="P196" s="194"/>
      <c r="Q196" s="194"/>
      <c r="R196" s="197"/>
      <c r="S196" s="196"/>
      <c r="T196" s="195"/>
      <c r="U196" s="195"/>
      <c r="V196" s="195"/>
      <c r="W196" s="194"/>
    </row>
    <row r="197" spans="1:23" ht="15.75" customHeight="1">
      <c r="A197" s="194"/>
      <c r="B197" s="194"/>
      <c r="C197" s="194"/>
      <c r="D197" s="195"/>
      <c r="E197" s="195"/>
      <c r="F197" s="194"/>
      <c r="G197" s="194"/>
      <c r="H197" s="194"/>
      <c r="I197" s="195"/>
      <c r="J197" s="195"/>
      <c r="K197" s="196"/>
      <c r="L197" s="196"/>
      <c r="M197" s="194"/>
      <c r="N197" s="194"/>
      <c r="O197" s="194"/>
      <c r="P197" s="194"/>
      <c r="Q197" s="194"/>
      <c r="R197" s="197"/>
      <c r="S197" s="196"/>
      <c r="T197" s="195"/>
      <c r="U197" s="195"/>
      <c r="V197" s="195"/>
      <c r="W197" s="194"/>
    </row>
    <row r="198" spans="1:23" ht="15.75" customHeight="1">
      <c r="A198" s="194"/>
      <c r="B198" s="194"/>
      <c r="C198" s="194"/>
      <c r="D198" s="195"/>
      <c r="E198" s="195"/>
      <c r="F198" s="194"/>
      <c r="G198" s="194"/>
      <c r="H198" s="194"/>
      <c r="I198" s="195"/>
      <c r="J198" s="195"/>
      <c r="K198" s="196"/>
      <c r="L198" s="196"/>
      <c r="M198" s="194"/>
      <c r="N198" s="194"/>
      <c r="O198" s="194"/>
      <c r="P198" s="194"/>
      <c r="Q198" s="194"/>
      <c r="R198" s="197"/>
      <c r="S198" s="196"/>
      <c r="T198" s="195"/>
      <c r="U198" s="195"/>
      <c r="V198" s="195"/>
      <c r="W198" s="194"/>
    </row>
    <row r="199" spans="1:23" ht="15.75" customHeight="1">
      <c r="A199" s="194"/>
      <c r="B199" s="194"/>
      <c r="C199" s="194"/>
      <c r="D199" s="195"/>
      <c r="E199" s="195"/>
      <c r="F199" s="194"/>
      <c r="G199" s="194"/>
      <c r="H199" s="194"/>
      <c r="I199" s="195"/>
      <c r="J199" s="195"/>
      <c r="K199" s="196"/>
      <c r="L199" s="196"/>
      <c r="M199" s="194"/>
      <c r="N199" s="194"/>
      <c r="O199" s="194"/>
      <c r="P199" s="194"/>
      <c r="Q199" s="194"/>
      <c r="R199" s="197"/>
      <c r="S199" s="196"/>
      <c r="T199" s="195"/>
      <c r="U199" s="195"/>
      <c r="V199" s="195"/>
      <c r="W199" s="194"/>
    </row>
    <row r="200" spans="1:23" ht="15.75" customHeight="1">
      <c r="A200" s="194"/>
      <c r="B200" s="194"/>
      <c r="C200" s="194"/>
      <c r="D200" s="195"/>
      <c r="E200" s="195"/>
      <c r="F200" s="194"/>
      <c r="G200" s="194"/>
      <c r="H200" s="194"/>
      <c r="I200" s="195"/>
      <c r="J200" s="195"/>
      <c r="K200" s="196"/>
      <c r="L200" s="196"/>
      <c r="M200" s="194"/>
      <c r="N200" s="194"/>
      <c r="O200" s="194"/>
      <c r="P200" s="194"/>
      <c r="Q200" s="194"/>
      <c r="R200" s="197"/>
      <c r="S200" s="196"/>
      <c r="T200" s="195"/>
      <c r="U200" s="195"/>
      <c r="V200" s="195"/>
      <c r="W200" s="194"/>
    </row>
    <row r="201" spans="1:23" ht="15.75" customHeight="1">
      <c r="A201" s="194"/>
      <c r="B201" s="194"/>
      <c r="C201" s="194"/>
      <c r="D201" s="195"/>
      <c r="E201" s="195"/>
      <c r="F201" s="194"/>
      <c r="G201" s="194"/>
      <c r="H201" s="194"/>
      <c r="I201" s="195"/>
      <c r="J201" s="195"/>
      <c r="K201" s="196"/>
      <c r="L201" s="196"/>
      <c r="M201" s="194"/>
      <c r="N201" s="194"/>
      <c r="O201" s="194"/>
      <c r="P201" s="194"/>
      <c r="Q201" s="194"/>
      <c r="R201" s="197"/>
      <c r="S201" s="196"/>
      <c r="T201" s="195"/>
      <c r="U201" s="195"/>
      <c r="V201" s="195"/>
      <c r="W201" s="194"/>
    </row>
    <row r="202" spans="1:23" ht="15.75" customHeight="1">
      <c r="A202" s="194"/>
      <c r="B202" s="194"/>
      <c r="C202" s="194"/>
      <c r="D202" s="195"/>
      <c r="E202" s="195"/>
      <c r="F202" s="194"/>
      <c r="G202" s="194"/>
      <c r="H202" s="194"/>
      <c r="I202" s="195"/>
      <c r="J202" s="195"/>
      <c r="K202" s="196"/>
      <c r="L202" s="196"/>
      <c r="M202" s="194"/>
      <c r="N202" s="194"/>
      <c r="O202" s="194"/>
      <c r="P202" s="194"/>
      <c r="Q202" s="194"/>
      <c r="R202" s="197"/>
      <c r="S202" s="196"/>
      <c r="T202" s="195"/>
      <c r="U202" s="195"/>
      <c r="V202" s="195"/>
      <c r="W202" s="194"/>
    </row>
    <row r="203" spans="1:23" ht="15.75" customHeight="1">
      <c r="A203" s="194"/>
      <c r="B203" s="194"/>
      <c r="C203" s="194"/>
      <c r="D203" s="195"/>
      <c r="E203" s="195"/>
      <c r="F203" s="194"/>
      <c r="G203" s="194"/>
      <c r="H203" s="194"/>
      <c r="I203" s="195"/>
      <c r="J203" s="195"/>
      <c r="K203" s="196"/>
      <c r="L203" s="196"/>
      <c r="M203" s="194"/>
      <c r="N203" s="194"/>
      <c r="O203" s="194"/>
      <c r="P203" s="194"/>
      <c r="Q203" s="194"/>
      <c r="R203" s="197"/>
      <c r="S203" s="196"/>
      <c r="T203" s="195"/>
      <c r="U203" s="195"/>
      <c r="V203" s="195"/>
      <c r="W203" s="194"/>
    </row>
    <row r="204" spans="1:23" ht="15.75" customHeight="1">
      <c r="A204" s="194"/>
      <c r="B204" s="194"/>
      <c r="C204" s="194"/>
      <c r="D204" s="195"/>
      <c r="E204" s="195"/>
      <c r="F204" s="194"/>
      <c r="G204" s="194"/>
      <c r="H204" s="194"/>
      <c r="I204" s="195"/>
      <c r="J204" s="195"/>
      <c r="K204" s="196"/>
      <c r="L204" s="196"/>
      <c r="M204" s="194"/>
      <c r="N204" s="194"/>
      <c r="O204" s="194"/>
      <c r="P204" s="194"/>
      <c r="Q204" s="194"/>
      <c r="R204" s="197"/>
      <c r="S204" s="196"/>
      <c r="T204" s="195"/>
      <c r="U204" s="195"/>
      <c r="V204" s="195"/>
      <c r="W204" s="194"/>
    </row>
    <row r="205" spans="1:23" ht="15.75" customHeight="1">
      <c r="A205" s="194"/>
      <c r="B205" s="194"/>
      <c r="C205" s="194"/>
      <c r="D205" s="195"/>
      <c r="E205" s="195"/>
      <c r="F205" s="194"/>
      <c r="G205" s="194"/>
      <c r="H205" s="194"/>
      <c r="I205" s="195"/>
      <c r="J205" s="195"/>
      <c r="K205" s="196"/>
      <c r="L205" s="196"/>
      <c r="M205" s="194"/>
      <c r="N205" s="194"/>
      <c r="O205" s="194"/>
      <c r="P205" s="194"/>
      <c r="Q205" s="194"/>
      <c r="R205" s="197"/>
      <c r="S205" s="196"/>
      <c r="T205" s="195"/>
      <c r="U205" s="195"/>
      <c r="V205" s="195"/>
      <c r="W205" s="194"/>
    </row>
    <row r="206" spans="1:23" ht="15.75" customHeight="1">
      <c r="A206" s="194"/>
      <c r="B206" s="194"/>
      <c r="C206" s="194"/>
      <c r="D206" s="195"/>
      <c r="E206" s="195"/>
      <c r="F206" s="194"/>
      <c r="G206" s="194"/>
      <c r="H206" s="194"/>
      <c r="I206" s="195"/>
      <c r="J206" s="195"/>
      <c r="K206" s="196"/>
      <c r="L206" s="196"/>
      <c r="M206" s="194"/>
      <c r="N206" s="194"/>
      <c r="O206" s="194"/>
      <c r="P206" s="194"/>
      <c r="Q206" s="194"/>
      <c r="R206" s="197"/>
      <c r="S206" s="196"/>
      <c r="T206" s="195"/>
      <c r="U206" s="195"/>
      <c r="V206" s="195"/>
      <c r="W206" s="194"/>
    </row>
    <row r="207" spans="1:23" ht="15.75" customHeight="1">
      <c r="A207" s="194"/>
      <c r="B207" s="194"/>
      <c r="C207" s="194"/>
      <c r="D207" s="195"/>
      <c r="E207" s="195"/>
      <c r="F207" s="194"/>
      <c r="G207" s="194"/>
      <c r="H207" s="194"/>
      <c r="I207" s="195"/>
      <c r="J207" s="195"/>
      <c r="K207" s="196"/>
      <c r="L207" s="196"/>
      <c r="M207" s="194"/>
      <c r="N207" s="194"/>
      <c r="O207" s="194"/>
      <c r="P207" s="194"/>
      <c r="Q207" s="194"/>
      <c r="R207" s="197"/>
      <c r="S207" s="196"/>
      <c r="T207" s="195"/>
      <c r="U207" s="195"/>
      <c r="V207" s="195"/>
      <c r="W207" s="194"/>
    </row>
    <row r="208" spans="1:23" ht="15.75" customHeight="1">
      <c r="A208" s="194"/>
      <c r="B208" s="194"/>
      <c r="C208" s="194"/>
      <c r="D208" s="195"/>
      <c r="E208" s="195"/>
      <c r="F208" s="194"/>
      <c r="G208" s="194"/>
      <c r="H208" s="194"/>
      <c r="I208" s="195"/>
      <c r="J208" s="195"/>
      <c r="K208" s="196"/>
      <c r="L208" s="196"/>
      <c r="M208" s="194"/>
      <c r="N208" s="194"/>
      <c r="O208" s="194"/>
      <c r="P208" s="194"/>
      <c r="Q208" s="194"/>
      <c r="R208" s="197"/>
      <c r="S208" s="196"/>
      <c r="T208" s="195"/>
      <c r="U208" s="195"/>
      <c r="V208" s="195"/>
      <c r="W208" s="194"/>
    </row>
    <row r="209" spans="1:23" ht="15.75" customHeight="1">
      <c r="A209" s="194"/>
      <c r="B209" s="194"/>
      <c r="C209" s="194"/>
      <c r="D209" s="195"/>
      <c r="E209" s="195"/>
      <c r="F209" s="194"/>
      <c r="G209" s="194"/>
      <c r="H209" s="194"/>
      <c r="I209" s="195"/>
      <c r="J209" s="195"/>
      <c r="K209" s="196"/>
      <c r="L209" s="196"/>
      <c r="M209" s="194"/>
      <c r="N209" s="194"/>
      <c r="O209" s="194"/>
      <c r="P209" s="194"/>
      <c r="Q209" s="194"/>
      <c r="R209" s="197"/>
      <c r="S209" s="196"/>
      <c r="T209" s="195"/>
      <c r="U209" s="195"/>
      <c r="V209" s="195"/>
      <c r="W209" s="194"/>
    </row>
    <row r="210" spans="1:23" ht="15.75" customHeight="1">
      <c r="A210" s="194"/>
      <c r="B210" s="194"/>
      <c r="C210" s="194"/>
      <c r="D210" s="195"/>
      <c r="E210" s="195"/>
      <c r="F210" s="194"/>
      <c r="G210" s="194"/>
      <c r="H210" s="194"/>
      <c r="I210" s="195"/>
      <c r="J210" s="195"/>
      <c r="K210" s="196"/>
      <c r="L210" s="196"/>
      <c r="M210" s="194"/>
      <c r="N210" s="194"/>
      <c r="O210" s="194"/>
      <c r="P210" s="194"/>
      <c r="Q210" s="194"/>
      <c r="R210" s="197"/>
      <c r="S210" s="196"/>
      <c r="T210" s="195"/>
      <c r="U210" s="195"/>
      <c r="V210" s="195"/>
      <c r="W210" s="194"/>
    </row>
    <row r="211" spans="1:23" ht="15.75" customHeight="1">
      <c r="A211" s="194"/>
      <c r="B211" s="194"/>
      <c r="C211" s="194"/>
      <c r="D211" s="195"/>
      <c r="E211" s="195"/>
      <c r="F211" s="194"/>
      <c r="G211" s="194"/>
      <c r="H211" s="194"/>
      <c r="I211" s="195"/>
      <c r="J211" s="195"/>
      <c r="K211" s="196"/>
      <c r="L211" s="196"/>
      <c r="M211" s="194"/>
      <c r="N211" s="194"/>
      <c r="O211" s="194"/>
      <c r="P211" s="194"/>
      <c r="Q211" s="194"/>
      <c r="R211" s="197"/>
      <c r="S211" s="196"/>
      <c r="T211" s="195"/>
      <c r="U211" s="195"/>
      <c r="V211" s="195"/>
      <c r="W211" s="194"/>
    </row>
    <row r="212" spans="1:23" ht="15.75" customHeight="1">
      <c r="A212" s="194"/>
      <c r="B212" s="194"/>
      <c r="C212" s="194"/>
      <c r="D212" s="195"/>
      <c r="E212" s="195"/>
      <c r="F212" s="194"/>
      <c r="G212" s="194"/>
      <c r="H212" s="194"/>
      <c r="I212" s="195"/>
      <c r="J212" s="195"/>
      <c r="K212" s="196"/>
      <c r="L212" s="196"/>
      <c r="M212" s="194"/>
      <c r="N212" s="194"/>
      <c r="O212" s="194"/>
      <c r="P212" s="194"/>
      <c r="Q212" s="194"/>
      <c r="R212" s="197"/>
      <c r="S212" s="196"/>
      <c r="T212" s="195"/>
      <c r="U212" s="195"/>
      <c r="V212" s="195"/>
      <c r="W212" s="194"/>
    </row>
    <row r="213" spans="1:23" ht="15.75" customHeight="1">
      <c r="A213" s="194"/>
      <c r="B213" s="194"/>
      <c r="C213" s="194"/>
      <c r="D213" s="195"/>
      <c r="E213" s="195"/>
      <c r="F213" s="194"/>
      <c r="G213" s="194"/>
      <c r="H213" s="194"/>
      <c r="I213" s="195"/>
      <c r="J213" s="195"/>
      <c r="K213" s="196"/>
      <c r="L213" s="196"/>
      <c r="M213" s="194"/>
      <c r="N213" s="194"/>
      <c r="O213" s="194"/>
      <c r="P213" s="194"/>
      <c r="Q213" s="194"/>
      <c r="R213" s="197"/>
      <c r="S213" s="196"/>
      <c r="T213" s="195"/>
      <c r="U213" s="195"/>
      <c r="V213" s="195"/>
      <c r="W213" s="194"/>
    </row>
    <row r="214" spans="1:23" ht="15.75" customHeight="1">
      <c r="A214" s="194"/>
      <c r="B214" s="194"/>
      <c r="C214" s="194"/>
      <c r="D214" s="195"/>
      <c r="E214" s="195"/>
      <c r="F214" s="194"/>
      <c r="G214" s="194"/>
      <c r="H214" s="194"/>
      <c r="I214" s="195"/>
      <c r="J214" s="195"/>
      <c r="K214" s="196"/>
      <c r="L214" s="196"/>
      <c r="M214" s="194"/>
      <c r="N214" s="194"/>
      <c r="O214" s="194"/>
      <c r="P214" s="194"/>
      <c r="Q214" s="194"/>
      <c r="R214" s="197"/>
      <c r="S214" s="196"/>
      <c r="T214" s="195"/>
      <c r="U214" s="195"/>
      <c r="V214" s="195"/>
      <c r="W214" s="194"/>
    </row>
    <row r="215" spans="1:23" ht="15.75" customHeight="1">
      <c r="A215" s="194"/>
      <c r="B215" s="194"/>
      <c r="C215" s="194"/>
      <c r="D215" s="195"/>
      <c r="E215" s="195"/>
      <c r="F215" s="194"/>
      <c r="G215" s="194"/>
      <c r="H215" s="194"/>
      <c r="I215" s="195"/>
      <c r="J215" s="195"/>
      <c r="K215" s="196"/>
      <c r="L215" s="196"/>
      <c r="M215" s="194"/>
      <c r="N215" s="194"/>
      <c r="O215" s="194"/>
      <c r="P215" s="194"/>
      <c r="Q215" s="194"/>
      <c r="R215" s="197"/>
      <c r="S215" s="196"/>
      <c r="T215" s="195"/>
      <c r="U215" s="195"/>
      <c r="V215" s="195"/>
      <c r="W215" s="194"/>
    </row>
    <row r="216" spans="1:23" ht="15.75" customHeight="1">
      <c r="A216" s="194"/>
      <c r="B216" s="194"/>
      <c r="C216" s="194"/>
      <c r="D216" s="195"/>
      <c r="E216" s="195"/>
      <c r="F216" s="194"/>
      <c r="G216" s="194"/>
      <c r="H216" s="194"/>
      <c r="I216" s="195"/>
      <c r="J216" s="195"/>
      <c r="K216" s="196"/>
      <c r="L216" s="196"/>
      <c r="M216" s="194"/>
      <c r="N216" s="194"/>
      <c r="O216" s="194"/>
      <c r="P216" s="194"/>
      <c r="Q216" s="194"/>
      <c r="R216" s="197"/>
      <c r="S216" s="196"/>
      <c r="T216" s="195"/>
      <c r="U216" s="195"/>
      <c r="V216" s="195"/>
      <c r="W216" s="194"/>
    </row>
    <row r="217" spans="1:23" ht="15.75" customHeight="1">
      <c r="A217" s="194"/>
      <c r="B217" s="194"/>
      <c r="C217" s="194"/>
      <c r="D217" s="195"/>
      <c r="E217" s="195"/>
      <c r="F217" s="194"/>
      <c r="G217" s="194"/>
      <c r="H217" s="194"/>
      <c r="I217" s="195"/>
      <c r="J217" s="195"/>
      <c r="K217" s="196"/>
      <c r="L217" s="196"/>
      <c r="M217" s="194"/>
      <c r="N217" s="194"/>
      <c r="O217" s="194"/>
      <c r="P217" s="194"/>
      <c r="Q217" s="194"/>
      <c r="R217" s="197"/>
      <c r="S217" s="196"/>
      <c r="T217" s="195"/>
      <c r="U217" s="195"/>
      <c r="V217" s="195"/>
      <c r="W217" s="194"/>
    </row>
    <row r="218" spans="1:23" ht="15.75" customHeight="1">
      <c r="A218" s="194"/>
      <c r="B218" s="194"/>
      <c r="C218" s="194"/>
      <c r="D218" s="195"/>
      <c r="E218" s="195"/>
      <c r="F218" s="194"/>
      <c r="G218" s="194"/>
      <c r="H218" s="194"/>
      <c r="I218" s="195"/>
      <c r="J218" s="195"/>
      <c r="K218" s="196"/>
      <c r="L218" s="196"/>
      <c r="M218" s="194"/>
      <c r="N218" s="194"/>
      <c r="O218" s="194"/>
      <c r="P218" s="194"/>
      <c r="Q218" s="194"/>
      <c r="R218" s="197"/>
      <c r="S218" s="196"/>
      <c r="T218" s="195"/>
      <c r="U218" s="195"/>
      <c r="V218" s="195"/>
      <c r="W218" s="194"/>
    </row>
    <row r="219" spans="1:23" ht="15.75" customHeight="1">
      <c r="A219" s="194"/>
      <c r="B219" s="194"/>
      <c r="C219" s="194"/>
      <c r="D219" s="195"/>
      <c r="E219" s="195"/>
      <c r="F219" s="194"/>
      <c r="G219" s="194"/>
      <c r="H219" s="194"/>
      <c r="I219" s="195"/>
      <c r="J219" s="195"/>
      <c r="K219" s="196"/>
      <c r="L219" s="196"/>
      <c r="M219" s="194"/>
      <c r="N219" s="194"/>
      <c r="O219" s="194"/>
      <c r="P219" s="194"/>
      <c r="Q219" s="194"/>
      <c r="R219" s="197"/>
      <c r="S219" s="196"/>
      <c r="T219" s="195"/>
      <c r="U219" s="195"/>
      <c r="V219" s="195"/>
      <c r="W219" s="194"/>
    </row>
    <row r="220" spans="1:23" ht="15.75" customHeight="1">
      <c r="A220" s="194"/>
      <c r="B220" s="194"/>
      <c r="C220" s="194"/>
      <c r="D220" s="195"/>
      <c r="E220" s="195"/>
      <c r="F220" s="194"/>
      <c r="G220" s="194"/>
      <c r="H220" s="194"/>
      <c r="I220" s="195"/>
      <c r="J220" s="195"/>
      <c r="K220" s="196"/>
      <c r="L220" s="196"/>
      <c r="M220" s="194"/>
      <c r="N220" s="194"/>
      <c r="O220" s="194"/>
      <c r="P220" s="194"/>
      <c r="Q220" s="194"/>
      <c r="R220" s="197"/>
      <c r="S220" s="196"/>
      <c r="T220" s="195"/>
      <c r="U220" s="195"/>
      <c r="V220" s="195"/>
      <c r="W220" s="194"/>
    </row>
    <row r="221" spans="1:23" ht="15.75" customHeight="1">
      <c r="A221" s="194"/>
      <c r="B221" s="194"/>
      <c r="C221" s="194"/>
      <c r="D221" s="195"/>
      <c r="E221" s="195"/>
      <c r="F221" s="194"/>
      <c r="G221" s="194"/>
      <c r="H221" s="194"/>
      <c r="I221" s="195"/>
      <c r="J221" s="195"/>
      <c r="K221" s="196"/>
      <c r="L221" s="196"/>
      <c r="M221" s="194"/>
      <c r="N221" s="194"/>
      <c r="O221" s="194"/>
      <c r="P221" s="194"/>
      <c r="Q221" s="194"/>
      <c r="R221" s="197"/>
      <c r="S221" s="196"/>
      <c r="T221" s="195"/>
      <c r="U221" s="195"/>
      <c r="V221" s="195"/>
      <c r="W221" s="194"/>
    </row>
    <row r="222" spans="1:23" ht="15.75" customHeight="1">
      <c r="A222" s="194"/>
      <c r="B222" s="194"/>
      <c r="C222" s="194"/>
      <c r="D222" s="195"/>
      <c r="E222" s="195"/>
      <c r="F222" s="194"/>
      <c r="G222" s="194"/>
      <c r="H222" s="194"/>
      <c r="I222" s="195"/>
      <c r="J222" s="195"/>
      <c r="K222" s="196"/>
      <c r="L222" s="196"/>
      <c r="M222" s="194"/>
      <c r="N222" s="194"/>
      <c r="O222" s="194"/>
      <c r="P222" s="194"/>
      <c r="Q222" s="194"/>
      <c r="R222" s="197"/>
      <c r="S222" s="196"/>
      <c r="T222" s="195"/>
      <c r="U222" s="195"/>
      <c r="V222" s="195"/>
      <c r="W222" s="194"/>
    </row>
    <row r="223" spans="1:23" ht="15.75" customHeight="1">
      <c r="A223" s="194"/>
      <c r="B223" s="194"/>
      <c r="C223" s="194"/>
      <c r="D223" s="195"/>
      <c r="E223" s="195"/>
      <c r="F223" s="194"/>
      <c r="G223" s="194"/>
      <c r="H223" s="194"/>
      <c r="I223" s="195"/>
      <c r="J223" s="195"/>
      <c r="K223" s="196"/>
      <c r="L223" s="196"/>
      <c r="M223" s="194"/>
      <c r="N223" s="194"/>
      <c r="O223" s="194"/>
      <c r="P223" s="194"/>
      <c r="Q223" s="194"/>
      <c r="R223" s="197"/>
      <c r="S223" s="196"/>
      <c r="T223" s="195"/>
      <c r="U223" s="195"/>
      <c r="V223" s="195"/>
      <c r="W223" s="194"/>
    </row>
    <row r="224" spans="1:23" ht="15.75" customHeight="1">
      <c r="A224" s="194"/>
      <c r="B224" s="194"/>
      <c r="C224" s="194"/>
      <c r="D224" s="195"/>
      <c r="E224" s="195"/>
      <c r="F224" s="194"/>
      <c r="G224" s="194"/>
      <c r="H224" s="194"/>
      <c r="I224" s="195"/>
      <c r="J224" s="195"/>
      <c r="K224" s="196"/>
      <c r="L224" s="196"/>
      <c r="M224" s="194"/>
      <c r="N224" s="194"/>
      <c r="O224" s="194"/>
      <c r="P224" s="194"/>
      <c r="Q224" s="194"/>
      <c r="R224" s="197"/>
      <c r="S224" s="196"/>
      <c r="T224" s="195"/>
      <c r="U224" s="195"/>
      <c r="V224" s="195"/>
      <c r="W224" s="194"/>
    </row>
    <row r="225" spans="1:23" ht="15.75" customHeight="1">
      <c r="A225" s="194"/>
      <c r="B225" s="194"/>
      <c r="C225" s="194"/>
      <c r="D225" s="195"/>
      <c r="E225" s="195"/>
      <c r="F225" s="194"/>
      <c r="G225" s="194"/>
      <c r="H225" s="194"/>
      <c r="I225" s="195"/>
      <c r="J225" s="195"/>
      <c r="K225" s="196"/>
      <c r="L225" s="196"/>
      <c r="M225" s="194"/>
      <c r="N225" s="194"/>
      <c r="O225" s="194"/>
      <c r="P225" s="194"/>
      <c r="Q225" s="194"/>
      <c r="R225" s="197"/>
      <c r="S225" s="196"/>
      <c r="T225" s="195"/>
      <c r="U225" s="195"/>
      <c r="V225" s="195"/>
      <c r="W225" s="194"/>
    </row>
    <row r="226" spans="1:23" ht="15.75" customHeight="1">
      <c r="A226" s="194"/>
      <c r="B226" s="194"/>
      <c r="C226" s="194"/>
      <c r="D226" s="195"/>
      <c r="E226" s="195"/>
      <c r="F226" s="194"/>
      <c r="G226" s="194"/>
      <c r="H226" s="194"/>
      <c r="I226" s="195"/>
      <c r="J226" s="195"/>
      <c r="K226" s="196"/>
      <c r="L226" s="196"/>
      <c r="M226" s="194"/>
      <c r="N226" s="194"/>
      <c r="O226" s="194"/>
      <c r="P226" s="194"/>
      <c r="Q226" s="194"/>
      <c r="R226" s="197"/>
      <c r="S226" s="196"/>
      <c r="T226" s="195"/>
      <c r="U226" s="195"/>
      <c r="V226" s="195"/>
      <c r="W226" s="194"/>
    </row>
    <row r="227" spans="1:23" ht="15.75" customHeight="1">
      <c r="A227" s="194"/>
      <c r="B227" s="194"/>
      <c r="C227" s="194"/>
      <c r="D227" s="195"/>
      <c r="E227" s="195"/>
      <c r="F227" s="194"/>
      <c r="G227" s="194"/>
      <c r="H227" s="194"/>
      <c r="I227" s="195"/>
      <c r="J227" s="195"/>
      <c r="K227" s="196"/>
      <c r="L227" s="196"/>
      <c r="M227" s="194"/>
      <c r="N227" s="194"/>
      <c r="O227" s="194"/>
      <c r="P227" s="194"/>
      <c r="Q227" s="194"/>
      <c r="R227" s="197"/>
      <c r="S227" s="196"/>
      <c r="T227" s="195"/>
      <c r="U227" s="195"/>
      <c r="V227" s="195"/>
      <c r="W227" s="194"/>
    </row>
    <row r="228" spans="1:23" ht="15.75" customHeight="1">
      <c r="A228" s="194"/>
      <c r="B228" s="194"/>
      <c r="C228" s="194"/>
      <c r="D228" s="195"/>
      <c r="E228" s="195"/>
      <c r="F228" s="194"/>
      <c r="G228" s="194"/>
      <c r="H228" s="194"/>
      <c r="I228" s="195"/>
      <c r="J228" s="195"/>
      <c r="K228" s="196"/>
      <c r="L228" s="196"/>
      <c r="M228" s="194"/>
      <c r="N228" s="194"/>
      <c r="O228" s="194"/>
      <c r="P228" s="194"/>
      <c r="Q228" s="194"/>
      <c r="R228" s="197"/>
      <c r="S228" s="196"/>
      <c r="T228" s="195"/>
      <c r="U228" s="195"/>
      <c r="V228" s="195"/>
      <c r="W228" s="194"/>
    </row>
    <row r="229" spans="1:23" ht="15.75" customHeight="1">
      <c r="A229" s="194"/>
      <c r="B229" s="194"/>
      <c r="C229" s="194"/>
      <c r="D229" s="195"/>
      <c r="E229" s="195"/>
      <c r="F229" s="194"/>
      <c r="G229" s="194"/>
      <c r="H229" s="194"/>
      <c r="I229" s="195"/>
      <c r="J229" s="195"/>
      <c r="K229" s="196"/>
      <c r="L229" s="196"/>
      <c r="M229" s="194"/>
      <c r="N229" s="194"/>
      <c r="O229" s="194"/>
      <c r="P229" s="194"/>
      <c r="Q229" s="194"/>
      <c r="R229" s="197"/>
      <c r="S229" s="196"/>
      <c r="T229" s="195"/>
      <c r="U229" s="195"/>
      <c r="V229" s="195"/>
      <c r="W229" s="194"/>
    </row>
    <row r="230" spans="1:23" ht="15.75" customHeight="1">
      <c r="A230" s="194"/>
      <c r="B230" s="194"/>
      <c r="C230" s="194"/>
      <c r="D230" s="195"/>
      <c r="E230" s="195"/>
      <c r="F230" s="194"/>
      <c r="G230" s="194"/>
      <c r="H230" s="194"/>
      <c r="I230" s="195"/>
      <c r="J230" s="195"/>
      <c r="K230" s="196"/>
      <c r="L230" s="196"/>
      <c r="M230" s="194"/>
      <c r="N230" s="194"/>
      <c r="O230" s="194"/>
      <c r="P230" s="194"/>
      <c r="Q230" s="194"/>
      <c r="R230" s="197"/>
      <c r="S230" s="196"/>
      <c r="T230" s="195"/>
      <c r="U230" s="195"/>
      <c r="V230" s="195"/>
      <c r="W230" s="194"/>
    </row>
    <row r="231" spans="1:23" ht="15.75" customHeight="1">
      <c r="A231" s="194"/>
      <c r="B231" s="194"/>
      <c r="C231" s="194"/>
      <c r="D231" s="195"/>
      <c r="E231" s="195"/>
      <c r="F231" s="194"/>
      <c r="G231" s="194"/>
      <c r="H231" s="194"/>
      <c r="I231" s="195"/>
      <c r="J231" s="195"/>
      <c r="K231" s="196"/>
      <c r="L231" s="196"/>
      <c r="M231" s="194"/>
      <c r="N231" s="194"/>
      <c r="O231" s="194"/>
      <c r="P231" s="194"/>
      <c r="Q231" s="194"/>
      <c r="R231" s="197"/>
      <c r="S231" s="196"/>
      <c r="T231" s="195"/>
      <c r="U231" s="195"/>
      <c r="V231" s="195"/>
      <c r="W231" s="194"/>
    </row>
    <row r="232" spans="1:23" ht="15.75" customHeight="1">
      <c r="A232" s="194"/>
      <c r="B232" s="194"/>
      <c r="C232" s="194"/>
      <c r="D232" s="195"/>
      <c r="E232" s="195"/>
      <c r="F232" s="194"/>
      <c r="G232" s="194"/>
      <c r="H232" s="194"/>
      <c r="I232" s="195"/>
      <c r="J232" s="195"/>
      <c r="K232" s="196"/>
      <c r="L232" s="196"/>
      <c r="M232" s="194"/>
      <c r="N232" s="194"/>
      <c r="O232" s="194"/>
      <c r="P232" s="194"/>
      <c r="Q232" s="194"/>
      <c r="R232" s="197"/>
      <c r="S232" s="196"/>
      <c r="T232" s="195"/>
      <c r="U232" s="195"/>
      <c r="V232" s="195"/>
      <c r="W232" s="194"/>
    </row>
    <row r="233" spans="1:23" ht="15.75" customHeight="1">
      <c r="A233" s="194"/>
      <c r="B233" s="194"/>
      <c r="C233" s="194"/>
      <c r="D233" s="195"/>
      <c r="E233" s="195"/>
      <c r="F233" s="194"/>
      <c r="G233" s="194"/>
      <c r="H233" s="194"/>
      <c r="I233" s="195"/>
      <c r="J233" s="195"/>
      <c r="K233" s="196"/>
      <c r="L233" s="196"/>
      <c r="M233" s="194"/>
      <c r="N233" s="194"/>
      <c r="O233" s="194"/>
      <c r="P233" s="194"/>
      <c r="Q233" s="194"/>
      <c r="R233" s="197"/>
      <c r="S233" s="196"/>
      <c r="T233" s="195"/>
      <c r="U233" s="195"/>
      <c r="V233" s="195"/>
      <c r="W233" s="194"/>
    </row>
    <row r="234" spans="1:23" ht="15.75" customHeight="1">
      <c r="A234" s="194"/>
      <c r="B234" s="194"/>
      <c r="C234" s="194"/>
      <c r="D234" s="195"/>
      <c r="E234" s="195"/>
      <c r="F234" s="194"/>
      <c r="G234" s="194"/>
      <c r="H234" s="194"/>
      <c r="I234" s="195"/>
      <c r="J234" s="195"/>
      <c r="K234" s="196"/>
      <c r="L234" s="196"/>
      <c r="M234" s="194"/>
      <c r="N234" s="194"/>
      <c r="O234" s="194"/>
      <c r="P234" s="194"/>
      <c r="Q234" s="194"/>
      <c r="R234" s="197"/>
      <c r="S234" s="196"/>
      <c r="T234" s="195"/>
      <c r="U234" s="195"/>
      <c r="V234" s="195"/>
      <c r="W234" s="194"/>
    </row>
    <row r="235" spans="1:23" ht="15.75" customHeight="1">
      <c r="A235" s="194"/>
      <c r="B235" s="194"/>
      <c r="C235" s="194"/>
      <c r="D235" s="195"/>
      <c r="E235" s="195"/>
      <c r="F235" s="194"/>
      <c r="G235" s="194"/>
      <c r="H235" s="194"/>
      <c r="I235" s="195"/>
      <c r="J235" s="195"/>
      <c r="K235" s="196"/>
      <c r="L235" s="196"/>
      <c r="M235" s="194"/>
      <c r="N235" s="194"/>
      <c r="O235" s="194"/>
      <c r="P235" s="194"/>
      <c r="Q235" s="194"/>
      <c r="R235" s="197"/>
      <c r="S235" s="196"/>
      <c r="T235" s="195"/>
      <c r="U235" s="195"/>
      <c r="V235" s="195"/>
      <c r="W235" s="194"/>
    </row>
    <row r="236" spans="1:23" ht="15.75" customHeight="1">
      <c r="A236" s="194"/>
      <c r="B236" s="194"/>
      <c r="C236" s="194"/>
      <c r="D236" s="195"/>
      <c r="E236" s="195"/>
      <c r="F236" s="194"/>
      <c r="G236" s="194"/>
      <c r="H236" s="194"/>
      <c r="I236" s="195"/>
      <c r="J236" s="195"/>
      <c r="K236" s="196"/>
      <c r="L236" s="196"/>
      <c r="M236" s="194"/>
      <c r="N236" s="194"/>
      <c r="O236" s="194"/>
      <c r="P236" s="194"/>
      <c r="Q236" s="194"/>
      <c r="R236" s="197"/>
      <c r="S236" s="196"/>
      <c r="T236" s="195"/>
      <c r="U236" s="195"/>
      <c r="V236" s="195"/>
      <c r="W236" s="194"/>
    </row>
    <row r="237" spans="1:23" ht="15.75" customHeight="1">
      <c r="A237" s="194"/>
      <c r="B237" s="194"/>
      <c r="C237" s="194"/>
      <c r="D237" s="195"/>
      <c r="E237" s="195"/>
      <c r="F237" s="194"/>
      <c r="G237" s="194"/>
      <c r="H237" s="194"/>
      <c r="I237" s="195"/>
      <c r="J237" s="195"/>
      <c r="K237" s="196"/>
      <c r="L237" s="196"/>
      <c r="M237" s="194"/>
      <c r="N237" s="194"/>
      <c r="O237" s="194"/>
      <c r="P237" s="194"/>
      <c r="Q237" s="194"/>
      <c r="R237" s="197"/>
      <c r="S237" s="196"/>
      <c r="T237" s="195"/>
      <c r="U237" s="195"/>
      <c r="V237" s="195"/>
      <c r="W237" s="194"/>
    </row>
    <row r="238" spans="1:23" ht="15.75" customHeight="1">
      <c r="A238" s="194"/>
      <c r="B238" s="194"/>
      <c r="C238" s="194"/>
      <c r="D238" s="195"/>
      <c r="E238" s="195"/>
      <c r="F238" s="194"/>
      <c r="G238" s="194"/>
      <c r="H238" s="194"/>
      <c r="I238" s="195"/>
      <c r="J238" s="195"/>
      <c r="K238" s="196"/>
      <c r="L238" s="196"/>
      <c r="M238" s="194"/>
      <c r="N238" s="194"/>
      <c r="O238" s="194"/>
      <c r="P238" s="194"/>
      <c r="Q238" s="194"/>
      <c r="R238" s="197"/>
      <c r="S238" s="196"/>
      <c r="T238" s="195"/>
      <c r="U238" s="195"/>
      <c r="V238" s="195"/>
      <c r="W238" s="194"/>
    </row>
    <row r="239" spans="1:23" ht="15.75" customHeight="1">
      <c r="A239" s="194"/>
      <c r="B239" s="194"/>
      <c r="C239" s="194"/>
      <c r="D239" s="195"/>
      <c r="E239" s="195"/>
      <c r="F239" s="194"/>
      <c r="G239" s="194"/>
      <c r="H239" s="194"/>
      <c r="I239" s="195"/>
      <c r="J239" s="195"/>
      <c r="K239" s="196"/>
      <c r="L239" s="196"/>
      <c r="M239" s="194"/>
      <c r="N239" s="194"/>
      <c r="O239" s="194"/>
      <c r="P239" s="194"/>
      <c r="Q239" s="194"/>
      <c r="R239" s="197"/>
      <c r="S239" s="196"/>
      <c r="T239" s="195"/>
      <c r="U239" s="195"/>
      <c r="V239" s="195"/>
      <c r="W239" s="194"/>
    </row>
    <row r="240" spans="1:23" ht="15.75" customHeight="1">
      <c r="A240" s="194"/>
      <c r="B240" s="194"/>
      <c r="C240" s="194"/>
      <c r="D240" s="195"/>
      <c r="E240" s="195"/>
      <c r="F240" s="194"/>
      <c r="G240" s="194"/>
      <c r="H240" s="194"/>
      <c r="I240" s="195"/>
      <c r="J240" s="195"/>
      <c r="K240" s="196"/>
      <c r="L240" s="196"/>
      <c r="M240" s="194"/>
      <c r="N240" s="194"/>
      <c r="O240" s="194"/>
      <c r="P240" s="194"/>
      <c r="Q240" s="194"/>
      <c r="R240" s="197"/>
      <c r="S240" s="196"/>
      <c r="T240" s="195"/>
      <c r="U240" s="195"/>
      <c r="V240" s="195"/>
      <c r="W240" s="194"/>
    </row>
    <row r="241" spans="1:23" ht="15.75" customHeight="1">
      <c r="A241" s="194"/>
      <c r="B241" s="194"/>
      <c r="C241" s="194"/>
      <c r="D241" s="195"/>
      <c r="E241" s="195"/>
      <c r="F241" s="194"/>
      <c r="G241" s="194"/>
      <c r="H241" s="194"/>
      <c r="I241" s="195"/>
      <c r="J241" s="195"/>
      <c r="K241" s="196"/>
      <c r="L241" s="196"/>
      <c r="M241" s="194"/>
      <c r="N241" s="194"/>
      <c r="O241" s="194"/>
      <c r="P241" s="194"/>
      <c r="Q241" s="194"/>
      <c r="R241" s="197"/>
      <c r="S241" s="196"/>
      <c r="T241" s="195"/>
      <c r="U241" s="195"/>
      <c r="V241" s="195"/>
      <c r="W241" s="194"/>
    </row>
    <row r="242" spans="1:23" ht="15.75" customHeight="1">
      <c r="A242" s="194"/>
      <c r="B242" s="194"/>
      <c r="C242" s="194"/>
      <c r="D242" s="195"/>
      <c r="E242" s="195"/>
      <c r="F242" s="194"/>
      <c r="G242" s="194"/>
      <c r="H242" s="194"/>
      <c r="I242" s="195"/>
      <c r="J242" s="195"/>
      <c r="K242" s="196"/>
      <c r="L242" s="196"/>
      <c r="M242" s="194"/>
      <c r="N242" s="194"/>
      <c r="O242" s="194"/>
      <c r="P242" s="194"/>
      <c r="Q242" s="194"/>
      <c r="R242" s="197"/>
      <c r="S242" s="196"/>
      <c r="T242" s="195"/>
      <c r="U242" s="195"/>
      <c r="V242" s="195"/>
      <c r="W242" s="194"/>
    </row>
    <row r="243" spans="1:23" ht="15.75" customHeight="1">
      <c r="A243" s="194"/>
      <c r="B243" s="194"/>
      <c r="C243" s="194"/>
      <c r="D243" s="195"/>
      <c r="E243" s="195"/>
      <c r="F243" s="194"/>
      <c r="G243" s="194"/>
      <c r="H243" s="194"/>
      <c r="I243" s="195"/>
      <c r="J243" s="195"/>
      <c r="K243" s="196"/>
      <c r="L243" s="196"/>
      <c r="M243" s="194"/>
      <c r="N243" s="194"/>
      <c r="O243" s="194"/>
      <c r="P243" s="194"/>
      <c r="Q243" s="194"/>
      <c r="R243" s="197"/>
      <c r="S243" s="196"/>
      <c r="T243" s="195"/>
      <c r="U243" s="195"/>
      <c r="V243" s="195"/>
      <c r="W243" s="194"/>
    </row>
    <row r="244" spans="1:23" ht="15.75" customHeight="1">
      <c r="A244" s="194"/>
      <c r="B244" s="194"/>
      <c r="C244" s="194"/>
      <c r="D244" s="195"/>
      <c r="E244" s="195"/>
      <c r="F244" s="194"/>
      <c r="G244" s="194"/>
      <c r="H244" s="194"/>
      <c r="I244" s="195"/>
      <c r="J244" s="195"/>
      <c r="K244" s="196"/>
      <c r="L244" s="196"/>
      <c r="M244" s="194"/>
      <c r="N244" s="194"/>
      <c r="O244" s="194"/>
      <c r="P244" s="194"/>
      <c r="Q244" s="194"/>
      <c r="R244" s="197"/>
      <c r="S244" s="196"/>
      <c r="T244" s="195"/>
      <c r="U244" s="195"/>
      <c r="V244" s="195"/>
      <c r="W244" s="194"/>
    </row>
    <row r="245" spans="1:23" ht="15.75" customHeight="1">
      <c r="A245" s="194"/>
      <c r="B245" s="194"/>
      <c r="C245" s="194"/>
      <c r="D245" s="195"/>
      <c r="E245" s="195"/>
      <c r="F245" s="194"/>
      <c r="G245" s="194"/>
      <c r="H245" s="194"/>
      <c r="I245" s="195"/>
      <c r="J245" s="195"/>
      <c r="K245" s="196"/>
      <c r="L245" s="196"/>
      <c r="M245" s="194"/>
      <c r="N245" s="194"/>
      <c r="O245" s="194"/>
      <c r="P245" s="194"/>
      <c r="Q245" s="194"/>
      <c r="R245" s="197"/>
      <c r="S245" s="196"/>
      <c r="T245" s="195"/>
      <c r="U245" s="195"/>
      <c r="V245" s="195"/>
      <c r="W245" s="194"/>
    </row>
    <row r="246" spans="1:23" ht="15.75" customHeight="1">
      <c r="A246" s="194"/>
      <c r="B246" s="194"/>
      <c r="C246" s="194"/>
      <c r="D246" s="195"/>
      <c r="E246" s="195"/>
      <c r="F246" s="194"/>
      <c r="G246" s="194"/>
      <c r="H246" s="194"/>
      <c r="I246" s="195"/>
      <c r="J246" s="195"/>
      <c r="K246" s="196"/>
      <c r="L246" s="196"/>
      <c r="M246" s="194"/>
      <c r="N246" s="194"/>
      <c r="O246" s="194"/>
      <c r="P246" s="194"/>
      <c r="Q246" s="194"/>
      <c r="R246" s="197"/>
      <c r="S246" s="196"/>
      <c r="T246" s="195"/>
      <c r="U246" s="195"/>
      <c r="V246" s="195"/>
      <c r="W246" s="194"/>
    </row>
    <row r="247" spans="1:23" ht="15.75" customHeight="1">
      <c r="A247" s="194"/>
      <c r="B247" s="194"/>
      <c r="C247" s="194"/>
      <c r="D247" s="195"/>
      <c r="E247" s="195"/>
      <c r="F247" s="194"/>
      <c r="G247" s="194"/>
      <c r="H247" s="194"/>
      <c r="I247" s="195"/>
      <c r="J247" s="195"/>
      <c r="K247" s="196"/>
      <c r="L247" s="196"/>
      <c r="M247" s="194"/>
      <c r="N247" s="194"/>
      <c r="O247" s="194"/>
      <c r="P247" s="194"/>
      <c r="Q247" s="194"/>
      <c r="R247" s="197"/>
      <c r="S247" s="196"/>
      <c r="T247" s="195"/>
      <c r="U247" s="195"/>
      <c r="V247" s="195"/>
      <c r="W247" s="194"/>
    </row>
    <row r="248" spans="1:23" ht="15.75" customHeight="1">
      <c r="A248" s="194"/>
      <c r="B248" s="194"/>
      <c r="C248" s="194"/>
      <c r="D248" s="195"/>
      <c r="E248" s="195"/>
      <c r="F248" s="194"/>
      <c r="G248" s="194"/>
      <c r="H248" s="194"/>
      <c r="I248" s="195"/>
      <c r="J248" s="195"/>
      <c r="K248" s="196"/>
      <c r="L248" s="196"/>
      <c r="M248" s="194"/>
      <c r="N248" s="194"/>
      <c r="O248" s="194"/>
      <c r="P248" s="194"/>
      <c r="Q248" s="194"/>
      <c r="R248" s="197"/>
      <c r="S248" s="196"/>
      <c r="T248" s="195"/>
      <c r="U248" s="195"/>
      <c r="V248" s="195"/>
      <c r="W248" s="194"/>
    </row>
    <row r="249" spans="1:23" ht="15.75" customHeight="1">
      <c r="A249" s="194"/>
      <c r="B249" s="194"/>
      <c r="C249" s="194"/>
      <c r="D249" s="195"/>
      <c r="E249" s="195"/>
      <c r="F249" s="194"/>
      <c r="G249" s="194"/>
      <c r="H249" s="194"/>
      <c r="I249" s="195"/>
      <c r="J249" s="195"/>
      <c r="K249" s="196"/>
      <c r="L249" s="196"/>
      <c r="M249" s="194"/>
      <c r="N249" s="194"/>
      <c r="O249" s="194"/>
      <c r="P249" s="194"/>
      <c r="Q249" s="194"/>
      <c r="R249" s="197"/>
      <c r="S249" s="196"/>
      <c r="T249" s="195"/>
      <c r="U249" s="195"/>
      <c r="V249" s="195"/>
      <c r="W249" s="194"/>
    </row>
    <row r="250" spans="1:23" ht="15.75" customHeight="1">
      <c r="A250" s="194"/>
      <c r="B250" s="194"/>
      <c r="C250" s="194"/>
      <c r="D250" s="195"/>
      <c r="E250" s="195"/>
      <c r="F250" s="194"/>
      <c r="G250" s="194"/>
      <c r="H250" s="194"/>
      <c r="I250" s="195"/>
      <c r="J250" s="195"/>
      <c r="K250" s="196"/>
      <c r="L250" s="196"/>
      <c r="M250" s="194"/>
      <c r="N250" s="194"/>
      <c r="O250" s="194"/>
      <c r="P250" s="194"/>
      <c r="Q250" s="194"/>
      <c r="R250" s="197"/>
      <c r="S250" s="196"/>
      <c r="T250" s="195"/>
      <c r="U250" s="195"/>
      <c r="V250" s="195"/>
      <c r="W250" s="194"/>
    </row>
    <row r="251" spans="1:23" ht="15.75" customHeight="1">
      <c r="A251" s="194"/>
      <c r="B251" s="194"/>
      <c r="C251" s="194"/>
      <c r="D251" s="195"/>
      <c r="E251" s="195"/>
      <c r="F251" s="194"/>
      <c r="G251" s="194"/>
      <c r="H251" s="194"/>
      <c r="I251" s="195"/>
      <c r="J251" s="195"/>
      <c r="K251" s="196"/>
      <c r="L251" s="196"/>
      <c r="M251" s="194"/>
      <c r="N251" s="194"/>
      <c r="O251" s="194"/>
      <c r="P251" s="194"/>
      <c r="Q251" s="194"/>
      <c r="R251" s="197"/>
      <c r="S251" s="196"/>
      <c r="T251" s="195"/>
      <c r="U251" s="195"/>
      <c r="V251" s="195"/>
      <c r="W251" s="194"/>
    </row>
    <row r="252" spans="1:23" ht="15.75" customHeight="1">
      <c r="A252" s="194"/>
      <c r="B252" s="194"/>
      <c r="C252" s="194"/>
      <c r="D252" s="195"/>
      <c r="E252" s="195"/>
      <c r="F252" s="194"/>
      <c r="G252" s="194"/>
      <c r="H252" s="194"/>
      <c r="I252" s="195"/>
      <c r="J252" s="195"/>
      <c r="K252" s="196"/>
      <c r="L252" s="196"/>
      <c r="M252" s="194"/>
      <c r="N252" s="194"/>
      <c r="O252" s="194"/>
      <c r="P252" s="194"/>
      <c r="Q252" s="194"/>
      <c r="R252" s="197"/>
      <c r="S252" s="196"/>
      <c r="T252" s="195"/>
      <c r="U252" s="195"/>
      <c r="V252" s="195"/>
      <c r="W252" s="194"/>
    </row>
    <row r="253" spans="1:23" ht="15.75" customHeight="1">
      <c r="A253" s="194"/>
      <c r="B253" s="194"/>
      <c r="C253" s="194"/>
      <c r="D253" s="195"/>
      <c r="E253" s="195"/>
      <c r="F253" s="194"/>
      <c r="G253" s="194"/>
      <c r="H253" s="194"/>
      <c r="I253" s="195"/>
      <c r="J253" s="195"/>
      <c r="K253" s="196"/>
      <c r="L253" s="196"/>
      <c r="M253" s="194"/>
      <c r="N253" s="194"/>
      <c r="O253" s="194"/>
      <c r="P253" s="194"/>
      <c r="Q253" s="194"/>
      <c r="R253" s="197"/>
      <c r="S253" s="196"/>
      <c r="T253" s="195"/>
      <c r="U253" s="195"/>
      <c r="V253" s="195"/>
      <c r="W253" s="194"/>
    </row>
    <row r="254" spans="1:23" ht="15.75" customHeight="1">
      <c r="A254" s="194"/>
      <c r="B254" s="194"/>
      <c r="C254" s="194"/>
      <c r="D254" s="195"/>
      <c r="E254" s="195"/>
      <c r="F254" s="194"/>
      <c r="G254" s="194"/>
      <c r="H254" s="194"/>
      <c r="I254" s="195"/>
      <c r="J254" s="195"/>
      <c r="K254" s="196"/>
      <c r="L254" s="196"/>
      <c r="M254" s="194"/>
      <c r="N254" s="194"/>
      <c r="O254" s="194"/>
      <c r="P254" s="194"/>
      <c r="Q254" s="194"/>
      <c r="R254" s="197"/>
      <c r="S254" s="196"/>
      <c r="T254" s="195"/>
      <c r="U254" s="195"/>
      <c r="V254" s="195"/>
      <c r="W254" s="194"/>
    </row>
    <row r="255" spans="1:23" ht="15.75" customHeight="1">
      <c r="A255" s="194"/>
      <c r="B255" s="194"/>
      <c r="C255" s="194"/>
      <c r="D255" s="195"/>
      <c r="E255" s="195"/>
      <c r="F255" s="194"/>
      <c r="G255" s="194"/>
      <c r="H255" s="194"/>
      <c r="I255" s="195"/>
      <c r="J255" s="195"/>
      <c r="K255" s="196"/>
      <c r="L255" s="196"/>
      <c r="M255" s="194"/>
      <c r="N255" s="194"/>
      <c r="O255" s="194"/>
      <c r="P255" s="194"/>
      <c r="Q255" s="194"/>
      <c r="R255" s="197"/>
      <c r="S255" s="196"/>
      <c r="T255" s="195"/>
      <c r="U255" s="195"/>
      <c r="V255" s="195"/>
      <c r="W255" s="194"/>
    </row>
    <row r="256" spans="1:23" ht="15.75" customHeight="1">
      <c r="A256" s="194"/>
      <c r="B256" s="194"/>
      <c r="C256" s="194"/>
      <c r="D256" s="195"/>
      <c r="E256" s="195"/>
      <c r="F256" s="194"/>
      <c r="G256" s="194"/>
      <c r="H256" s="194"/>
      <c r="I256" s="195"/>
      <c r="J256" s="195"/>
      <c r="K256" s="196"/>
      <c r="L256" s="196"/>
      <c r="M256" s="194"/>
      <c r="N256" s="194"/>
      <c r="O256" s="194"/>
      <c r="P256" s="194"/>
      <c r="Q256" s="194"/>
      <c r="R256" s="197"/>
      <c r="S256" s="196"/>
      <c r="T256" s="195"/>
      <c r="U256" s="195"/>
      <c r="V256" s="195"/>
      <c r="W256" s="194"/>
    </row>
    <row r="257" spans="1:23" ht="15.75" customHeight="1">
      <c r="A257" s="194"/>
      <c r="B257" s="194"/>
      <c r="C257" s="194"/>
      <c r="D257" s="195"/>
      <c r="E257" s="195"/>
      <c r="F257" s="194"/>
      <c r="G257" s="194"/>
      <c r="H257" s="194"/>
      <c r="I257" s="195"/>
      <c r="J257" s="195"/>
      <c r="K257" s="196"/>
      <c r="L257" s="196"/>
      <c r="M257" s="194"/>
      <c r="N257" s="194"/>
      <c r="O257" s="194"/>
      <c r="P257" s="194"/>
      <c r="Q257" s="194"/>
      <c r="R257" s="197"/>
      <c r="S257" s="196"/>
      <c r="T257" s="195"/>
      <c r="U257" s="195"/>
      <c r="V257" s="195"/>
      <c r="W257" s="194"/>
    </row>
    <row r="258" spans="1:23" ht="15.75" customHeight="1">
      <c r="A258" s="194"/>
      <c r="B258" s="194"/>
      <c r="C258" s="194"/>
      <c r="D258" s="195"/>
      <c r="E258" s="195"/>
      <c r="F258" s="194"/>
      <c r="G258" s="194"/>
      <c r="H258" s="194"/>
      <c r="I258" s="195"/>
      <c r="J258" s="195"/>
      <c r="K258" s="196"/>
      <c r="L258" s="196"/>
      <c r="M258" s="194"/>
      <c r="N258" s="194"/>
      <c r="O258" s="194"/>
      <c r="P258" s="194"/>
      <c r="Q258" s="194"/>
      <c r="R258" s="197"/>
      <c r="S258" s="196"/>
      <c r="T258" s="195"/>
      <c r="U258" s="195"/>
      <c r="V258" s="195"/>
      <c r="W258" s="194"/>
    </row>
    <row r="259" spans="1:23" ht="15.75" customHeight="1">
      <c r="A259" s="194"/>
      <c r="B259" s="194"/>
      <c r="C259" s="194"/>
      <c r="D259" s="195"/>
      <c r="E259" s="195"/>
      <c r="F259" s="194"/>
      <c r="G259" s="194"/>
      <c r="H259" s="194"/>
      <c r="I259" s="195"/>
      <c r="J259" s="195"/>
      <c r="K259" s="196"/>
      <c r="L259" s="196"/>
      <c r="M259" s="194"/>
      <c r="N259" s="194"/>
      <c r="O259" s="194"/>
      <c r="P259" s="194"/>
      <c r="Q259" s="194"/>
      <c r="R259" s="197"/>
      <c r="S259" s="196"/>
      <c r="T259" s="195"/>
      <c r="U259" s="195"/>
      <c r="V259" s="195"/>
      <c r="W259" s="194"/>
    </row>
    <row r="260" spans="1:23" ht="15.75" customHeight="1">
      <c r="A260" s="194"/>
      <c r="B260" s="194"/>
      <c r="C260" s="194"/>
      <c r="D260" s="195"/>
      <c r="E260" s="195"/>
      <c r="F260" s="194"/>
      <c r="G260" s="194"/>
      <c r="H260" s="194"/>
      <c r="I260" s="195"/>
      <c r="J260" s="195"/>
      <c r="K260" s="196"/>
      <c r="L260" s="196"/>
      <c r="M260" s="194"/>
      <c r="N260" s="194"/>
      <c r="O260" s="194"/>
      <c r="P260" s="194"/>
      <c r="Q260" s="194"/>
      <c r="R260" s="197"/>
      <c r="S260" s="196"/>
      <c r="T260" s="195"/>
      <c r="U260" s="195"/>
      <c r="V260" s="195"/>
      <c r="W260" s="194"/>
    </row>
    <row r="261" spans="1:23" ht="15.75" customHeight="1">
      <c r="A261" s="194"/>
      <c r="B261" s="194"/>
      <c r="C261" s="194"/>
      <c r="D261" s="195"/>
      <c r="E261" s="195"/>
      <c r="F261" s="194"/>
      <c r="G261" s="194"/>
      <c r="H261" s="194"/>
      <c r="I261" s="195"/>
      <c r="J261" s="195"/>
      <c r="K261" s="196"/>
      <c r="L261" s="196"/>
      <c r="M261" s="194"/>
      <c r="N261" s="194"/>
      <c r="O261" s="194"/>
      <c r="P261" s="194"/>
      <c r="Q261" s="194"/>
      <c r="R261" s="197"/>
      <c r="S261" s="196"/>
      <c r="T261" s="195"/>
      <c r="U261" s="195"/>
      <c r="V261" s="195"/>
      <c r="W261" s="194"/>
    </row>
    <row r="262" spans="1:23" ht="15.75" customHeight="1">
      <c r="A262" s="194"/>
      <c r="B262" s="194"/>
      <c r="C262" s="194"/>
      <c r="D262" s="195"/>
      <c r="E262" s="195"/>
      <c r="F262" s="194"/>
      <c r="G262" s="194"/>
      <c r="H262" s="194"/>
      <c r="I262" s="195"/>
      <c r="J262" s="195"/>
      <c r="K262" s="196"/>
      <c r="L262" s="196"/>
      <c r="M262" s="194"/>
      <c r="N262" s="194"/>
      <c r="O262" s="194"/>
      <c r="P262" s="194"/>
      <c r="Q262" s="194"/>
      <c r="R262" s="197"/>
      <c r="S262" s="196"/>
      <c r="T262" s="195"/>
      <c r="U262" s="195"/>
      <c r="V262" s="195"/>
      <c r="W262" s="194"/>
    </row>
    <row r="263" spans="1:23" ht="15.75" customHeight="1">
      <c r="A263" s="194"/>
      <c r="B263" s="194"/>
      <c r="C263" s="194"/>
      <c r="D263" s="195"/>
      <c r="E263" s="195"/>
      <c r="F263" s="194"/>
      <c r="G263" s="194"/>
      <c r="H263" s="194"/>
      <c r="I263" s="195"/>
      <c r="J263" s="195"/>
      <c r="K263" s="196"/>
      <c r="L263" s="196"/>
      <c r="M263" s="194"/>
      <c r="N263" s="194"/>
      <c r="O263" s="194"/>
      <c r="P263" s="194"/>
      <c r="Q263" s="194"/>
      <c r="R263" s="197"/>
      <c r="S263" s="196"/>
      <c r="T263" s="195"/>
      <c r="U263" s="195"/>
      <c r="V263" s="195"/>
      <c r="W263" s="194"/>
    </row>
    <row r="264" spans="1:23" ht="15.75" customHeight="1">
      <c r="A264" s="194"/>
      <c r="B264" s="194"/>
      <c r="C264" s="194"/>
      <c r="D264" s="195"/>
      <c r="E264" s="195"/>
      <c r="F264" s="194"/>
      <c r="G264" s="194"/>
      <c r="H264" s="194"/>
      <c r="I264" s="195"/>
      <c r="J264" s="195"/>
      <c r="K264" s="196"/>
      <c r="L264" s="196"/>
      <c r="M264" s="194"/>
      <c r="N264" s="194"/>
      <c r="O264" s="194"/>
      <c r="P264" s="194"/>
      <c r="Q264" s="194"/>
      <c r="R264" s="197"/>
      <c r="S264" s="196"/>
      <c r="T264" s="195"/>
      <c r="U264" s="195"/>
      <c r="V264" s="195"/>
      <c r="W264" s="194"/>
    </row>
    <row r="265" spans="1:23" ht="15.75" customHeight="1">
      <c r="A265" s="194"/>
      <c r="B265" s="194"/>
      <c r="C265" s="194"/>
      <c r="D265" s="195"/>
      <c r="E265" s="195"/>
      <c r="F265" s="194"/>
      <c r="G265" s="194"/>
      <c r="H265" s="194"/>
      <c r="I265" s="195"/>
      <c r="J265" s="195"/>
      <c r="K265" s="196"/>
      <c r="L265" s="196"/>
      <c r="M265" s="194"/>
      <c r="N265" s="194"/>
      <c r="O265" s="194"/>
      <c r="P265" s="194"/>
      <c r="Q265" s="194"/>
      <c r="R265" s="197"/>
      <c r="S265" s="196"/>
      <c r="T265" s="195"/>
      <c r="U265" s="195"/>
      <c r="V265" s="195"/>
      <c r="W265" s="194"/>
    </row>
    <row r="266" spans="1:23" ht="15.75" customHeight="1">
      <c r="A266" s="194"/>
      <c r="B266" s="194"/>
      <c r="C266" s="194"/>
      <c r="D266" s="195"/>
      <c r="E266" s="195"/>
      <c r="F266" s="194"/>
      <c r="G266" s="194"/>
      <c r="H266" s="194"/>
      <c r="I266" s="195"/>
      <c r="J266" s="195"/>
      <c r="K266" s="196"/>
      <c r="L266" s="196"/>
      <c r="M266" s="194"/>
      <c r="N266" s="194"/>
      <c r="O266" s="194"/>
      <c r="P266" s="194"/>
      <c r="Q266" s="194"/>
      <c r="R266" s="197"/>
      <c r="S266" s="196"/>
      <c r="T266" s="195"/>
      <c r="U266" s="195"/>
      <c r="V266" s="195"/>
      <c r="W266" s="194"/>
    </row>
    <row r="267" spans="1:23" ht="15.75" customHeight="1">
      <c r="A267" s="194"/>
      <c r="B267" s="194"/>
      <c r="C267" s="194"/>
      <c r="D267" s="195"/>
      <c r="E267" s="195"/>
      <c r="F267" s="194"/>
      <c r="G267" s="194"/>
      <c r="H267" s="194"/>
      <c r="I267" s="195"/>
      <c r="J267" s="195"/>
      <c r="K267" s="196"/>
      <c r="L267" s="196"/>
      <c r="M267" s="194"/>
      <c r="N267" s="194"/>
      <c r="O267" s="194"/>
      <c r="P267" s="194"/>
      <c r="Q267" s="194"/>
      <c r="R267" s="197"/>
      <c r="S267" s="196"/>
      <c r="T267" s="195"/>
      <c r="U267" s="195"/>
      <c r="V267" s="195"/>
      <c r="W267" s="194"/>
    </row>
    <row r="268" spans="1:23" ht="15.75" customHeight="1">
      <c r="A268" s="194"/>
      <c r="B268" s="194"/>
      <c r="C268" s="194"/>
      <c r="D268" s="195"/>
      <c r="E268" s="195"/>
      <c r="F268" s="194"/>
      <c r="G268" s="194"/>
      <c r="H268" s="194"/>
      <c r="I268" s="195"/>
      <c r="J268" s="195"/>
      <c r="K268" s="196"/>
      <c r="L268" s="196"/>
      <c r="M268" s="194"/>
      <c r="N268" s="194"/>
      <c r="O268" s="194"/>
      <c r="P268" s="194"/>
      <c r="Q268" s="194"/>
      <c r="R268" s="197"/>
      <c r="S268" s="196"/>
      <c r="T268" s="195"/>
      <c r="U268" s="195"/>
      <c r="V268" s="195"/>
      <c r="W268" s="194"/>
    </row>
    <row r="269" spans="1:23" ht="15.75" customHeight="1">
      <c r="A269" s="194"/>
      <c r="B269" s="194"/>
      <c r="C269" s="194"/>
      <c r="D269" s="195"/>
      <c r="E269" s="195"/>
      <c r="F269" s="194"/>
      <c r="G269" s="194"/>
      <c r="H269" s="194"/>
      <c r="I269" s="195"/>
      <c r="J269" s="195"/>
      <c r="K269" s="196"/>
      <c r="L269" s="196"/>
      <c r="M269" s="194"/>
      <c r="N269" s="194"/>
      <c r="O269" s="194"/>
      <c r="P269" s="194"/>
      <c r="Q269" s="194"/>
      <c r="R269" s="197"/>
      <c r="S269" s="196"/>
      <c r="T269" s="195"/>
      <c r="U269" s="195"/>
      <c r="V269" s="195"/>
      <c r="W269" s="194"/>
    </row>
    <row r="270" spans="1:23" ht="15.75" customHeight="1">
      <c r="A270" s="194"/>
      <c r="B270" s="194"/>
      <c r="C270" s="194"/>
      <c r="D270" s="195"/>
      <c r="E270" s="195"/>
      <c r="F270" s="194"/>
      <c r="G270" s="194"/>
      <c r="H270" s="194"/>
      <c r="I270" s="195"/>
      <c r="J270" s="195"/>
      <c r="K270" s="196"/>
      <c r="L270" s="196"/>
      <c r="M270" s="194"/>
      <c r="N270" s="194"/>
      <c r="O270" s="194"/>
      <c r="P270" s="194"/>
      <c r="Q270" s="194"/>
      <c r="R270" s="197"/>
      <c r="S270" s="196"/>
      <c r="T270" s="195"/>
      <c r="U270" s="195"/>
      <c r="V270" s="195"/>
      <c r="W270" s="194"/>
    </row>
    <row r="271" spans="1:23" ht="15.75" customHeight="1">
      <c r="A271" s="194"/>
      <c r="B271" s="194"/>
      <c r="C271" s="194"/>
      <c r="D271" s="195"/>
      <c r="E271" s="195"/>
      <c r="F271" s="194"/>
      <c r="G271" s="194"/>
      <c r="H271" s="194"/>
      <c r="I271" s="195"/>
      <c r="J271" s="195"/>
      <c r="K271" s="196"/>
      <c r="L271" s="196"/>
      <c r="M271" s="194"/>
      <c r="N271" s="194"/>
      <c r="O271" s="194"/>
      <c r="P271" s="194"/>
      <c r="Q271" s="194"/>
      <c r="R271" s="197"/>
      <c r="S271" s="196"/>
      <c r="T271" s="195"/>
      <c r="U271" s="195"/>
      <c r="V271" s="195"/>
      <c r="W271" s="194"/>
    </row>
    <row r="272" spans="1:23" ht="15.75" customHeight="1">
      <c r="A272" s="194"/>
      <c r="B272" s="194"/>
      <c r="C272" s="194"/>
      <c r="D272" s="195"/>
      <c r="E272" s="195"/>
      <c r="F272" s="194"/>
      <c r="G272" s="194"/>
      <c r="H272" s="194"/>
      <c r="I272" s="195"/>
      <c r="J272" s="195"/>
      <c r="K272" s="196"/>
      <c r="L272" s="196"/>
      <c r="M272" s="194"/>
      <c r="N272" s="194"/>
      <c r="O272" s="194"/>
      <c r="P272" s="194"/>
      <c r="Q272" s="194"/>
      <c r="R272" s="197"/>
      <c r="S272" s="196"/>
      <c r="T272" s="195"/>
      <c r="U272" s="195"/>
      <c r="V272" s="195"/>
      <c r="W272" s="194"/>
    </row>
    <row r="273" spans="1:23" ht="15.75" customHeight="1">
      <c r="A273" s="194"/>
      <c r="B273" s="194"/>
      <c r="C273" s="194"/>
      <c r="D273" s="195"/>
      <c r="E273" s="195"/>
      <c r="F273" s="194"/>
      <c r="G273" s="194"/>
      <c r="H273" s="194"/>
      <c r="I273" s="195"/>
      <c r="J273" s="195"/>
      <c r="K273" s="196"/>
      <c r="L273" s="196"/>
      <c r="M273" s="194"/>
      <c r="N273" s="194"/>
      <c r="O273" s="194"/>
      <c r="P273" s="194"/>
      <c r="Q273" s="194"/>
      <c r="R273" s="197"/>
      <c r="S273" s="196"/>
      <c r="T273" s="195"/>
      <c r="U273" s="195"/>
      <c r="V273" s="195"/>
      <c r="W273" s="194"/>
    </row>
    <row r="274" spans="1:23" ht="15.75" customHeight="1">
      <c r="A274" s="194"/>
      <c r="B274" s="194"/>
      <c r="C274" s="194"/>
      <c r="D274" s="195"/>
      <c r="E274" s="195"/>
      <c r="F274" s="194"/>
      <c r="G274" s="194"/>
      <c r="H274" s="194"/>
      <c r="I274" s="195"/>
      <c r="J274" s="195"/>
      <c r="K274" s="196"/>
      <c r="L274" s="196"/>
      <c r="M274" s="194"/>
      <c r="N274" s="194"/>
      <c r="O274" s="194"/>
      <c r="P274" s="194"/>
      <c r="Q274" s="194"/>
      <c r="R274" s="197"/>
      <c r="S274" s="196"/>
      <c r="T274" s="195"/>
      <c r="U274" s="195"/>
      <c r="V274" s="195"/>
      <c r="W274" s="194"/>
    </row>
    <row r="275" spans="1:23" ht="15.75" customHeight="1">
      <c r="A275" s="194"/>
      <c r="B275" s="194"/>
      <c r="C275" s="194"/>
      <c r="D275" s="195"/>
      <c r="E275" s="195"/>
      <c r="F275" s="194"/>
      <c r="G275" s="194"/>
      <c r="H275" s="194"/>
      <c r="I275" s="195"/>
      <c r="J275" s="195"/>
      <c r="K275" s="196"/>
      <c r="L275" s="196"/>
      <c r="M275" s="194"/>
      <c r="N275" s="194"/>
      <c r="O275" s="194"/>
      <c r="P275" s="194"/>
      <c r="Q275" s="194"/>
      <c r="R275" s="197"/>
      <c r="S275" s="196"/>
      <c r="T275" s="195"/>
      <c r="U275" s="195"/>
      <c r="V275" s="195"/>
      <c r="W275" s="194"/>
    </row>
    <row r="276" spans="1:23" ht="15.75" customHeight="1">
      <c r="A276" s="194"/>
      <c r="B276" s="194"/>
      <c r="C276" s="194"/>
      <c r="D276" s="195"/>
      <c r="E276" s="195"/>
      <c r="F276" s="194"/>
      <c r="G276" s="194"/>
      <c r="H276" s="194"/>
      <c r="I276" s="195"/>
      <c r="J276" s="195"/>
      <c r="K276" s="196"/>
      <c r="L276" s="196"/>
      <c r="M276" s="194"/>
      <c r="N276" s="194"/>
      <c r="O276" s="194"/>
      <c r="P276" s="194"/>
      <c r="Q276" s="194"/>
      <c r="R276" s="197"/>
      <c r="S276" s="196"/>
      <c r="T276" s="195"/>
      <c r="U276" s="195"/>
      <c r="V276" s="195"/>
      <c r="W276" s="194"/>
    </row>
    <row r="277" spans="1:23" ht="15.75" customHeight="1">
      <c r="A277" s="194"/>
      <c r="B277" s="194"/>
      <c r="C277" s="194"/>
      <c r="D277" s="195"/>
      <c r="E277" s="195"/>
      <c r="F277" s="194"/>
      <c r="G277" s="194"/>
      <c r="H277" s="194"/>
      <c r="I277" s="195"/>
      <c r="J277" s="195"/>
      <c r="K277" s="196"/>
      <c r="L277" s="196"/>
      <c r="M277" s="194"/>
      <c r="N277" s="194"/>
      <c r="O277" s="194"/>
      <c r="P277" s="194"/>
      <c r="Q277" s="194"/>
      <c r="R277" s="197"/>
      <c r="S277" s="196"/>
      <c r="T277" s="195"/>
      <c r="U277" s="195"/>
      <c r="V277" s="195"/>
      <c r="W277" s="194"/>
    </row>
    <row r="278" spans="1:23" ht="15.75" customHeight="1">
      <c r="A278" s="194"/>
      <c r="B278" s="194"/>
      <c r="C278" s="194"/>
      <c r="D278" s="195"/>
      <c r="E278" s="195"/>
      <c r="F278" s="194"/>
      <c r="G278" s="194"/>
      <c r="H278" s="194"/>
      <c r="I278" s="195"/>
      <c r="J278" s="195"/>
      <c r="K278" s="196"/>
      <c r="L278" s="196"/>
      <c r="M278" s="194"/>
      <c r="N278" s="194"/>
      <c r="O278" s="194"/>
      <c r="P278" s="194"/>
      <c r="Q278" s="194"/>
      <c r="R278" s="197"/>
      <c r="S278" s="196"/>
      <c r="T278" s="195"/>
      <c r="U278" s="195"/>
      <c r="V278" s="195"/>
      <c r="W278" s="194"/>
    </row>
    <row r="279" spans="1:23" ht="15.75" customHeight="1">
      <c r="A279" s="194"/>
      <c r="B279" s="194"/>
      <c r="C279" s="194"/>
      <c r="D279" s="195"/>
      <c r="E279" s="195"/>
      <c r="F279" s="194"/>
      <c r="G279" s="194"/>
      <c r="H279" s="194"/>
      <c r="I279" s="195"/>
      <c r="J279" s="195"/>
      <c r="K279" s="196"/>
      <c r="L279" s="196"/>
      <c r="M279" s="194"/>
      <c r="N279" s="194"/>
      <c r="O279" s="194"/>
      <c r="P279" s="194"/>
      <c r="Q279" s="194"/>
      <c r="R279" s="197"/>
      <c r="S279" s="196"/>
      <c r="T279" s="195"/>
      <c r="U279" s="195"/>
      <c r="V279" s="195"/>
      <c r="W279" s="194"/>
    </row>
    <row r="280" spans="1:23" ht="15.75" customHeight="1">
      <c r="A280" s="194"/>
      <c r="B280" s="194"/>
      <c r="C280" s="194"/>
      <c r="D280" s="195"/>
      <c r="E280" s="195"/>
      <c r="F280" s="194"/>
      <c r="G280" s="194"/>
      <c r="H280" s="194"/>
      <c r="I280" s="195"/>
      <c r="J280" s="195"/>
      <c r="K280" s="196"/>
      <c r="L280" s="196"/>
      <c r="M280" s="194"/>
      <c r="N280" s="194"/>
      <c r="O280" s="194"/>
      <c r="P280" s="194"/>
      <c r="Q280" s="194"/>
      <c r="R280" s="197"/>
      <c r="S280" s="196"/>
      <c r="T280" s="195"/>
      <c r="U280" s="195"/>
      <c r="V280" s="195"/>
      <c r="W280" s="194"/>
    </row>
    <row r="281" spans="1:23" ht="15.75" customHeight="1">
      <c r="A281" s="194"/>
      <c r="B281" s="194"/>
      <c r="C281" s="194"/>
      <c r="D281" s="195"/>
      <c r="E281" s="195"/>
      <c r="F281" s="194"/>
      <c r="G281" s="194"/>
      <c r="H281" s="194"/>
      <c r="I281" s="195"/>
      <c r="J281" s="195"/>
      <c r="K281" s="196"/>
      <c r="L281" s="196"/>
      <c r="M281" s="194"/>
      <c r="N281" s="194"/>
      <c r="O281" s="194"/>
      <c r="P281" s="194"/>
      <c r="Q281" s="194"/>
      <c r="R281" s="197"/>
      <c r="S281" s="196"/>
      <c r="T281" s="195"/>
      <c r="U281" s="195"/>
      <c r="V281" s="195"/>
      <c r="W281" s="194"/>
    </row>
    <row r="282" spans="1:23" ht="15.75" customHeight="1">
      <c r="A282" s="194"/>
      <c r="B282" s="194"/>
      <c r="C282" s="194"/>
      <c r="D282" s="195"/>
      <c r="E282" s="195"/>
      <c r="F282" s="194"/>
      <c r="G282" s="194"/>
      <c r="H282" s="194"/>
      <c r="I282" s="195"/>
      <c r="J282" s="195"/>
      <c r="K282" s="196"/>
      <c r="L282" s="196"/>
      <c r="M282" s="194"/>
      <c r="N282" s="194"/>
      <c r="O282" s="194"/>
      <c r="P282" s="194"/>
      <c r="Q282" s="194"/>
      <c r="R282" s="197"/>
      <c r="S282" s="196"/>
      <c r="T282" s="195"/>
      <c r="U282" s="195"/>
      <c r="V282" s="195"/>
      <c r="W282" s="194"/>
    </row>
    <row r="283" spans="1:23" ht="15.75" customHeight="1">
      <c r="A283" s="194"/>
      <c r="B283" s="194"/>
      <c r="C283" s="194"/>
      <c r="D283" s="195"/>
      <c r="E283" s="195"/>
      <c r="F283" s="194"/>
      <c r="G283" s="194"/>
      <c r="H283" s="194"/>
      <c r="I283" s="195"/>
      <c r="J283" s="195"/>
      <c r="K283" s="196"/>
      <c r="L283" s="196"/>
      <c r="M283" s="194"/>
      <c r="N283" s="194"/>
      <c r="O283" s="194"/>
      <c r="P283" s="194"/>
      <c r="Q283" s="194"/>
      <c r="R283" s="197"/>
      <c r="S283" s="196"/>
      <c r="T283" s="195"/>
      <c r="U283" s="195"/>
      <c r="V283" s="195"/>
      <c r="W283" s="194"/>
    </row>
    <row r="284" spans="1:23" ht="15.75" customHeight="1">
      <c r="A284" s="194"/>
      <c r="B284" s="194"/>
      <c r="C284" s="194"/>
      <c r="D284" s="195"/>
      <c r="E284" s="195"/>
      <c r="F284" s="194"/>
      <c r="G284" s="194"/>
      <c r="H284" s="194"/>
      <c r="I284" s="195"/>
      <c r="J284" s="195"/>
      <c r="K284" s="196"/>
      <c r="L284" s="196"/>
      <c r="M284" s="194"/>
      <c r="N284" s="194"/>
      <c r="O284" s="194"/>
      <c r="P284" s="194"/>
      <c r="Q284" s="194"/>
      <c r="R284" s="197"/>
      <c r="S284" s="196"/>
      <c r="T284" s="195"/>
      <c r="U284" s="195"/>
      <c r="V284" s="195"/>
      <c r="W284" s="194"/>
    </row>
    <row r="285" spans="1:23" ht="15.75" customHeight="1">
      <c r="A285" s="194"/>
      <c r="B285" s="194"/>
      <c r="C285" s="194"/>
      <c r="D285" s="195"/>
      <c r="E285" s="195"/>
      <c r="F285" s="194"/>
      <c r="G285" s="194"/>
      <c r="H285" s="194"/>
      <c r="I285" s="195"/>
      <c r="J285" s="195"/>
      <c r="K285" s="196"/>
      <c r="L285" s="196"/>
      <c r="M285" s="194"/>
      <c r="N285" s="194"/>
      <c r="O285" s="194"/>
      <c r="P285" s="194"/>
      <c r="Q285" s="194"/>
      <c r="R285" s="197"/>
      <c r="S285" s="196"/>
      <c r="T285" s="195"/>
      <c r="U285" s="195"/>
      <c r="V285" s="195"/>
      <c r="W285" s="194"/>
    </row>
    <row r="286" spans="1:23" ht="15.75" customHeight="1">
      <c r="K286" s="232"/>
      <c r="L286" s="232"/>
      <c r="R286" s="232"/>
      <c r="S286" s="232"/>
    </row>
    <row r="287" spans="1:23" ht="15.75" customHeight="1">
      <c r="K287" s="232"/>
      <c r="L287" s="232"/>
      <c r="R287" s="232"/>
      <c r="S287" s="232"/>
    </row>
    <row r="288" spans="1:23" ht="15.75" customHeight="1">
      <c r="K288" s="232"/>
      <c r="L288" s="232"/>
      <c r="R288" s="232"/>
      <c r="S288" s="232"/>
    </row>
    <row r="289" spans="11:19" ht="15.75" customHeight="1">
      <c r="K289" s="232"/>
      <c r="L289" s="232"/>
      <c r="R289" s="232"/>
      <c r="S289" s="232"/>
    </row>
    <row r="290" spans="11:19" ht="15.75" customHeight="1">
      <c r="K290" s="232"/>
      <c r="L290" s="232"/>
      <c r="R290" s="232"/>
      <c r="S290" s="232"/>
    </row>
    <row r="291" spans="11:19" ht="15.75" customHeight="1">
      <c r="K291" s="232"/>
      <c r="L291" s="232"/>
      <c r="R291" s="232"/>
      <c r="S291" s="232"/>
    </row>
    <row r="292" spans="11:19" ht="15.75" customHeight="1">
      <c r="K292" s="232"/>
      <c r="L292" s="232"/>
      <c r="R292" s="232"/>
      <c r="S292" s="232"/>
    </row>
    <row r="293" spans="11:19" ht="15.75" customHeight="1">
      <c r="K293" s="232"/>
      <c r="L293" s="232"/>
      <c r="R293" s="232"/>
      <c r="S293" s="232"/>
    </row>
    <row r="294" spans="11:19" ht="15.75" customHeight="1">
      <c r="K294" s="232"/>
      <c r="L294" s="232"/>
      <c r="R294" s="232"/>
      <c r="S294" s="232"/>
    </row>
    <row r="295" spans="11:19" ht="15.75" customHeight="1">
      <c r="K295" s="232"/>
      <c r="L295" s="232"/>
      <c r="R295" s="232"/>
      <c r="S295" s="232"/>
    </row>
    <row r="296" spans="11:19" ht="15.75" customHeight="1">
      <c r="K296" s="232"/>
      <c r="L296" s="232"/>
      <c r="R296" s="232"/>
      <c r="S296" s="232"/>
    </row>
    <row r="297" spans="11:19" ht="15.75" customHeight="1">
      <c r="K297" s="232"/>
      <c r="L297" s="232"/>
      <c r="R297" s="232"/>
      <c r="S297" s="232"/>
    </row>
    <row r="298" spans="11:19" ht="15.75" customHeight="1">
      <c r="K298" s="232"/>
      <c r="L298" s="232"/>
      <c r="R298" s="232"/>
      <c r="S298" s="232"/>
    </row>
    <row r="299" spans="11:19" ht="15.75" customHeight="1">
      <c r="K299" s="232"/>
      <c r="L299" s="232"/>
      <c r="R299" s="232"/>
      <c r="S299" s="232"/>
    </row>
    <row r="300" spans="11:19" ht="15.75" customHeight="1">
      <c r="K300" s="232"/>
      <c r="L300" s="232"/>
      <c r="R300" s="232"/>
      <c r="S300" s="232"/>
    </row>
    <row r="301" spans="11:19" ht="15.75" customHeight="1">
      <c r="K301" s="232"/>
      <c r="L301" s="232"/>
      <c r="R301" s="232"/>
      <c r="S301" s="232"/>
    </row>
    <row r="302" spans="11:19" ht="15.75" customHeight="1">
      <c r="K302" s="232"/>
      <c r="L302" s="232"/>
      <c r="R302" s="232"/>
      <c r="S302" s="232"/>
    </row>
    <row r="303" spans="11:19" ht="15.75" customHeight="1">
      <c r="K303" s="232"/>
      <c r="L303" s="232"/>
      <c r="R303" s="232"/>
      <c r="S303" s="232"/>
    </row>
    <row r="304" spans="11:19" ht="15.75" customHeight="1">
      <c r="K304" s="232"/>
      <c r="L304" s="232"/>
      <c r="R304" s="232"/>
      <c r="S304" s="232"/>
    </row>
    <row r="305" spans="11:19" ht="15.75" customHeight="1">
      <c r="K305" s="232"/>
      <c r="L305" s="232"/>
      <c r="R305" s="232"/>
      <c r="S305" s="232"/>
    </row>
    <row r="306" spans="11:19" ht="15.75" customHeight="1">
      <c r="K306" s="232"/>
      <c r="L306" s="232"/>
      <c r="R306" s="232"/>
      <c r="S306" s="232"/>
    </row>
    <row r="307" spans="11:19" ht="15.75" customHeight="1">
      <c r="K307" s="232"/>
      <c r="L307" s="232"/>
      <c r="R307" s="232"/>
      <c r="S307" s="232"/>
    </row>
    <row r="308" spans="11:19" ht="15.75" customHeight="1">
      <c r="K308" s="232"/>
      <c r="L308" s="232"/>
      <c r="R308" s="232"/>
      <c r="S308" s="232"/>
    </row>
    <row r="309" spans="11:19" ht="15.75" customHeight="1">
      <c r="K309" s="232"/>
      <c r="L309" s="232"/>
      <c r="R309" s="232"/>
      <c r="S309" s="232"/>
    </row>
    <row r="310" spans="11:19" ht="15.75" customHeight="1">
      <c r="K310" s="232"/>
      <c r="L310" s="232"/>
      <c r="R310" s="232"/>
      <c r="S310" s="232"/>
    </row>
    <row r="311" spans="11:19" ht="15.75" customHeight="1">
      <c r="K311" s="232"/>
      <c r="L311" s="232"/>
      <c r="R311" s="232"/>
      <c r="S311" s="232"/>
    </row>
    <row r="312" spans="11:19" ht="15.75" customHeight="1">
      <c r="K312" s="232"/>
      <c r="L312" s="232"/>
      <c r="R312" s="232"/>
      <c r="S312" s="232"/>
    </row>
    <row r="313" spans="11:19" ht="15.75" customHeight="1">
      <c r="K313" s="232"/>
      <c r="L313" s="232"/>
      <c r="R313" s="232"/>
      <c r="S313" s="232"/>
    </row>
    <row r="314" spans="11:19" ht="15.75" customHeight="1">
      <c r="K314" s="232"/>
      <c r="L314" s="232"/>
      <c r="R314" s="232"/>
      <c r="S314" s="232"/>
    </row>
    <row r="315" spans="11:19" ht="15.75" customHeight="1">
      <c r="K315" s="232"/>
      <c r="L315" s="232"/>
      <c r="R315" s="232"/>
      <c r="S315" s="232"/>
    </row>
    <row r="316" spans="11:19" ht="15.75" customHeight="1">
      <c r="K316" s="232"/>
      <c r="L316" s="232"/>
      <c r="R316" s="232"/>
      <c r="S316" s="232"/>
    </row>
    <row r="317" spans="11:19" ht="15.75" customHeight="1">
      <c r="K317" s="232"/>
      <c r="L317" s="232"/>
      <c r="R317" s="232"/>
      <c r="S317" s="232"/>
    </row>
    <row r="318" spans="11:19" ht="15.75" customHeight="1">
      <c r="K318" s="232"/>
      <c r="L318" s="232"/>
      <c r="R318" s="232"/>
      <c r="S318" s="232"/>
    </row>
    <row r="319" spans="11:19" ht="15.75" customHeight="1">
      <c r="K319" s="232"/>
      <c r="L319" s="232"/>
      <c r="R319" s="232"/>
      <c r="S319" s="232"/>
    </row>
    <row r="320" spans="11:19" ht="15.75" customHeight="1">
      <c r="K320" s="232"/>
      <c r="L320" s="232"/>
      <c r="R320" s="232"/>
      <c r="S320" s="232"/>
    </row>
    <row r="321" spans="11:19" ht="15.75" customHeight="1">
      <c r="K321" s="232"/>
      <c r="L321" s="232"/>
      <c r="R321" s="232"/>
      <c r="S321" s="232"/>
    </row>
    <row r="322" spans="11:19" ht="15.75" customHeight="1">
      <c r="K322" s="232"/>
      <c r="L322" s="232"/>
      <c r="R322" s="232"/>
      <c r="S322" s="232"/>
    </row>
    <row r="323" spans="11:19" ht="15.75" customHeight="1">
      <c r="K323" s="232"/>
      <c r="L323" s="232"/>
      <c r="R323" s="232"/>
      <c r="S323" s="232"/>
    </row>
    <row r="324" spans="11:19" ht="15.75" customHeight="1">
      <c r="K324" s="232"/>
      <c r="L324" s="232"/>
      <c r="R324" s="232"/>
      <c r="S324" s="232"/>
    </row>
    <row r="325" spans="11:19" ht="15.75" customHeight="1">
      <c r="K325" s="232"/>
      <c r="L325" s="232"/>
      <c r="R325" s="232"/>
      <c r="S325" s="232"/>
    </row>
    <row r="326" spans="11:19" ht="15.75" customHeight="1">
      <c r="K326" s="232"/>
      <c r="L326" s="232"/>
      <c r="R326" s="232"/>
      <c r="S326" s="232"/>
    </row>
    <row r="327" spans="11:19" ht="15.75" customHeight="1">
      <c r="K327" s="232"/>
      <c r="L327" s="232"/>
      <c r="R327" s="232"/>
      <c r="S327" s="232"/>
    </row>
    <row r="328" spans="11:19" ht="15.75" customHeight="1">
      <c r="K328" s="232"/>
      <c r="L328" s="232"/>
      <c r="R328" s="232"/>
      <c r="S328" s="232"/>
    </row>
    <row r="329" spans="11:19" ht="15.75" customHeight="1">
      <c r="K329" s="232"/>
      <c r="L329" s="232"/>
      <c r="R329" s="232"/>
      <c r="S329" s="232"/>
    </row>
    <row r="330" spans="11:19" ht="15.75" customHeight="1">
      <c r="K330" s="232"/>
      <c r="L330" s="232"/>
      <c r="R330" s="232"/>
      <c r="S330" s="232"/>
    </row>
    <row r="331" spans="11:19" ht="15.75" customHeight="1">
      <c r="K331" s="232"/>
      <c r="L331" s="232"/>
      <c r="R331" s="232"/>
      <c r="S331" s="232"/>
    </row>
    <row r="332" spans="11:19" ht="15.75" customHeight="1">
      <c r="K332" s="232"/>
      <c r="L332" s="232"/>
      <c r="R332" s="232"/>
      <c r="S332" s="232"/>
    </row>
    <row r="333" spans="11:19" ht="15.75" customHeight="1">
      <c r="K333" s="232"/>
      <c r="L333" s="232"/>
      <c r="R333" s="232"/>
      <c r="S333" s="232"/>
    </row>
    <row r="334" spans="11:19" ht="15.75" customHeight="1">
      <c r="K334" s="232"/>
      <c r="L334" s="232"/>
      <c r="R334" s="232"/>
      <c r="S334" s="232"/>
    </row>
    <row r="335" spans="11:19" ht="15.75" customHeight="1">
      <c r="K335" s="232"/>
      <c r="L335" s="232"/>
      <c r="R335" s="232"/>
      <c r="S335" s="232"/>
    </row>
    <row r="336" spans="11:19" ht="15.75" customHeight="1">
      <c r="K336" s="232"/>
      <c r="L336" s="232"/>
      <c r="R336" s="232"/>
      <c r="S336" s="232"/>
    </row>
    <row r="337" spans="11:19" ht="15.75" customHeight="1">
      <c r="K337" s="232"/>
      <c r="L337" s="232"/>
      <c r="R337" s="232"/>
      <c r="S337" s="232"/>
    </row>
    <row r="338" spans="11:19" ht="15.75" customHeight="1">
      <c r="K338" s="232"/>
      <c r="L338" s="232"/>
      <c r="R338" s="232"/>
      <c r="S338" s="232"/>
    </row>
    <row r="339" spans="11:19" ht="15.75" customHeight="1">
      <c r="K339" s="232"/>
      <c r="L339" s="232"/>
      <c r="R339" s="232"/>
      <c r="S339" s="232"/>
    </row>
    <row r="340" spans="11:19" ht="15.75" customHeight="1">
      <c r="K340" s="232"/>
      <c r="L340" s="232"/>
      <c r="R340" s="232"/>
      <c r="S340" s="232"/>
    </row>
    <row r="341" spans="11:19" ht="15.75" customHeight="1">
      <c r="K341" s="232"/>
      <c r="L341" s="232"/>
      <c r="R341" s="232"/>
      <c r="S341" s="232"/>
    </row>
    <row r="342" spans="11:19" ht="15.75" customHeight="1">
      <c r="K342" s="232"/>
      <c r="L342" s="232"/>
      <c r="R342" s="232"/>
      <c r="S342" s="232"/>
    </row>
    <row r="343" spans="11:19" ht="15.75" customHeight="1">
      <c r="K343" s="232"/>
      <c r="L343" s="232"/>
      <c r="R343" s="232"/>
      <c r="S343" s="232"/>
    </row>
    <row r="344" spans="11:19" ht="15.75" customHeight="1">
      <c r="K344" s="232"/>
      <c r="L344" s="232"/>
      <c r="R344" s="232"/>
      <c r="S344" s="232"/>
    </row>
    <row r="345" spans="11:19" ht="15.75" customHeight="1">
      <c r="K345" s="232"/>
      <c r="L345" s="232"/>
      <c r="R345" s="232"/>
      <c r="S345" s="232"/>
    </row>
    <row r="346" spans="11:19" ht="15.75" customHeight="1">
      <c r="K346" s="232"/>
      <c r="L346" s="232"/>
      <c r="R346" s="232"/>
      <c r="S346" s="232"/>
    </row>
    <row r="347" spans="11:19" ht="15.75" customHeight="1">
      <c r="K347" s="232"/>
      <c r="L347" s="232"/>
      <c r="R347" s="232"/>
      <c r="S347" s="232"/>
    </row>
    <row r="348" spans="11:19" ht="15.75" customHeight="1">
      <c r="K348" s="232"/>
      <c r="L348" s="232"/>
      <c r="R348" s="232"/>
      <c r="S348" s="232"/>
    </row>
    <row r="349" spans="11:19" ht="15.75" customHeight="1">
      <c r="K349" s="232"/>
      <c r="L349" s="232"/>
      <c r="R349" s="232"/>
      <c r="S349" s="232"/>
    </row>
    <row r="350" spans="11:19" ht="15.75" customHeight="1">
      <c r="K350" s="232"/>
      <c r="L350" s="232"/>
      <c r="R350" s="232"/>
      <c r="S350" s="232"/>
    </row>
    <row r="351" spans="11:19" ht="15.75" customHeight="1">
      <c r="K351" s="232"/>
      <c r="L351" s="232"/>
      <c r="R351" s="232"/>
      <c r="S351" s="232"/>
    </row>
    <row r="352" spans="11:19" ht="15.75" customHeight="1">
      <c r="K352" s="232"/>
      <c r="L352" s="232"/>
      <c r="R352" s="232"/>
      <c r="S352" s="232"/>
    </row>
    <row r="353" spans="11:19" ht="15.75" customHeight="1">
      <c r="K353" s="232"/>
      <c r="L353" s="232"/>
      <c r="R353" s="232"/>
      <c r="S353" s="232"/>
    </row>
    <row r="354" spans="11:19" ht="15.75" customHeight="1">
      <c r="K354" s="232"/>
      <c r="L354" s="232"/>
      <c r="R354" s="232"/>
      <c r="S354" s="232"/>
    </row>
    <row r="355" spans="11:19" ht="15.75" customHeight="1">
      <c r="K355" s="232"/>
      <c r="L355" s="232"/>
      <c r="R355" s="232"/>
      <c r="S355" s="232"/>
    </row>
    <row r="356" spans="11:19" ht="15.75" customHeight="1">
      <c r="K356" s="232"/>
      <c r="L356" s="232"/>
      <c r="R356" s="232"/>
      <c r="S356" s="232"/>
    </row>
    <row r="357" spans="11:19" ht="15.75" customHeight="1">
      <c r="K357" s="232"/>
      <c r="L357" s="232"/>
      <c r="R357" s="232"/>
      <c r="S357" s="232"/>
    </row>
    <row r="358" spans="11:19" ht="15.75" customHeight="1">
      <c r="K358" s="232"/>
      <c r="L358" s="232"/>
      <c r="R358" s="232"/>
      <c r="S358" s="232"/>
    </row>
    <row r="359" spans="11:19" ht="15.75" customHeight="1">
      <c r="K359" s="232"/>
      <c r="L359" s="232"/>
      <c r="R359" s="232"/>
      <c r="S359" s="232"/>
    </row>
    <row r="360" spans="11:19" ht="15.75" customHeight="1">
      <c r="K360" s="232"/>
      <c r="L360" s="232"/>
      <c r="R360" s="232"/>
      <c r="S360" s="232"/>
    </row>
    <row r="361" spans="11:19" ht="15.75" customHeight="1">
      <c r="K361" s="232"/>
      <c r="L361" s="232"/>
      <c r="R361" s="232"/>
      <c r="S361" s="232"/>
    </row>
    <row r="362" spans="11:19" ht="15.75" customHeight="1">
      <c r="K362" s="232"/>
      <c r="L362" s="232"/>
      <c r="R362" s="232"/>
      <c r="S362" s="232"/>
    </row>
    <row r="363" spans="11:19" ht="15.75" customHeight="1">
      <c r="K363" s="232"/>
      <c r="L363" s="232"/>
      <c r="R363" s="232"/>
      <c r="S363" s="232"/>
    </row>
    <row r="364" spans="11:19" ht="15.75" customHeight="1">
      <c r="K364" s="232"/>
      <c r="L364" s="232"/>
      <c r="R364" s="232"/>
      <c r="S364" s="232"/>
    </row>
    <row r="365" spans="11:19" ht="15.75" customHeight="1">
      <c r="K365" s="232"/>
      <c r="L365" s="232"/>
      <c r="R365" s="232"/>
      <c r="S365" s="232"/>
    </row>
    <row r="366" spans="11:19" ht="15.75" customHeight="1">
      <c r="K366" s="232"/>
      <c r="L366" s="232"/>
      <c r="R366" s="232"/>
      <c r="S366" s="232"/>
    </row>
    <row r="367" spans="11:19" ht="15.75" customHeight="1">
      <c r="K367" s="232"/>
      <c r="L367" s="232"/>
      <c r="R367" s="232"/>
      <c r="S367" s="232"/>
    </row>
    <row r="368" spans="11:19" ht="15.75" customHeight="1">
      <c r="K368" s="232"/>
      <c r="L368" s="232"/>
      <c r="R368" s="232"/>
      <c r="S368" s="232"/>
    </row>
    <row r="369" spans="11:19" ht="15.75" customHeight="1">
      <c r="K369" s="232"/>
      <c r="L369" s="232"/>
      <c r="R369" s="232"/>
      <c r="S369" s="232"/>
    </row>
    <row r="370" spans="11:19" ht="15.75" customHeight="1">
      <c r="K370" s="232"/>
      <c r="L370" s="232"/>
      <c r="R370" s="232"/>
      <c r="S370" s="232"/>
    </row>
    <row r="371" spans="11:19" ht="15.75" customHeight="1">
      <c r="K371" s="232"/>
      <c r="L371" s="232"/>
      <c r="R371" s="232"/>
      <c r="S371" s="232"/>
    </row>
    <row r="372" spans="11:19" ht="15.75" customHeight="1">
      <c r="K372" s="232"/>
      <c r="L372" s="232"/>
      <c r="R372" s="232"/>
      <c r="S372" s="232"/>
    </row>
    <row r="373" spans="11:19" ht="15.75" customHeight="1">
      <c r="K373" s="232"/>
      <c r="L373" s="232"/>
      <c r="R373" s="232"/>
      <c r="S373" s="232"/>
    </row>
    <row r="374" spans="11:19" ht="15.75" customHeight="1">
      <c r="K374" s="232"/>
      <c r="L374" s="232"/>
      <c r="R374" s="232"/>
      <c r="S374" s="232"/>
    </row>
    <row r="375" spans="11:19" ht="15.75" customHeight="1">
      <c r="K375" s="232"/>
      <c r="L375" s="232"/>
      <c r="R375" s="232"/>
      <c r="S375" s="232"/>
    </row>
    <row r="376" spans="11:19" ht="15.75" customHeight="1">
      <c r="K376" s="232"/>
      <c r="L376" s="232"/>
      <c r="R376" s="232"/>
      <c r="S376" s="232"/>
    </row>
    <row r="377" spans="11:19" ht="15.75" customHeight="1">
      <c r="K377" s="232"/>
      <c r="L377" s="232"/>
      <c r="R377" s="232"/>
      <c r="S377" s="232"/>
    </row>
    <row r="378" spans="11:19" ht="15.75" customHeight="1">
      <c r="K378" s="232"/>
      <c r="L378" s="232"/>
      <c r="R378" s="232"/>
      <c r="S378" s="232"/>
    </row>
    <row r="379" spans="11:19" ht="15.75" customHeight="1">
      <c r="K379" s="232"/>
      <c r="L379" s="232"/>
      <c r="R379" s="232"/>
      <c r="S379" s="232"/>
    </row>
    <row r="380" spans="11:19" ht="15.75" customHeight="1">
      <c r="K380" s="232"/>
      <c r="L380" s="232"/>
      <c r="R380" s="232"/>
      <c r="S380" s="232"/>
    </row>
    <row r="381" spans="11:19" ht="15.75" customHeight="1">
      <c r="K381" s="232"/>
      <c r="L381" s="232"/>
      <c r="R381" s="232"/>
      <c r="S381" s="232"/>
    </row>
    <row r="382" spans="11:19" ht="15.75" customHeight="1">
      <c r="K382" s="232"/>
      <c r="L382" s="232"/>
      <c r="R382" s="232"/>
      <c r="S382" s="232"/>
    </row>
    <row r="383" spans="11:19" ht="15.75" customHeight="1">
      <c r="K383" s="232"/>
      <c r="L383" s="232"/>
      <c r="R383" s="232"/>
      <c r="S383" s="232"/>
    </row>
    <row r="384" spans="11:19" ht="15.75" customHeight="1">
      <c r="K384" s="232"/>
      <c r="L384" s="232"/>
      <c r="R384" s="232"/>
      <c r="S384" s="232"/>
    </row>
    <row r="385" spans="11:19" ht="15.75" customHeight="1">
      <c r="K385" s="232"/>
      <c r="L385" s="232"/>
      <c r="R385" s="232"/>
      <c r="S385" s="232"/>
    </row>
    <row r="386" spans="11:19" ht="15.75" customHeight="1">
      <c r="K386" s="232"/>
      <c r="L386" s="232"/>
      <c r="R386" s="232"/>
      <c r="S386" s="232"/>
    </row>
    <row r="387" spans="11:19" ht="15.75" customHeight="1">
      <c r="K387" s="232"/>
      <c r="L387" s="232"/>
      <c r="R387" s="232"/>
      <c r="S387" s="232"/>
    </row>
    <row r="388" spans="11:19" ht="15.75" customHeight="1">
      <c r="K388" s="232"/>
      <c r="L388" s="232"/>
      <c r="R388" s="232"/>
      <c r="S388" s="232"/>
    </row>
    <row r="389" spans="11:19" ht="15.75" customHeight="1">
      <c r="K389" s="232"/>
      <c r="L389" s="232"/>
      <c r="R389" s="232"/>
      <c r="S389" s="232"/>
    </row>
    <row r="390" spans="11:19" ht="15.75" customHeight="1">
      <c r="K390" s="232"/>
      <c r="L390" s="232"/>
      <c r="R390" s="232"/>
      <c r="S390" s="232"/>
    </row>
    <row r="391" spans="11:19" ht="15.75" customHeight="1">
      <c r="K391" s="232"/>
      <c r="L391" s="232"/>
      <c r="R391" s="232"/>
      <c r="S391" s="232"/>
    </row>
    <row r="392" spans="11:19" ht="15.75" customHeight="1">
      <c r="K392" s="232"/>
      <c r="L392" s="232"/>
      <c r="R392" s="232"/>
      <c r="S392" s="232"/>
    </row>
    <row r="393" spans="11:19" ht="15.75" customHeight="1">
      <c r="K393" s="232"/>
      <c r="L393" s="232"/>
      <c r="R393" s="232"/>
      <c r="S393" s="232"/>
    </row>
    <row r="394" spans="11:19" ht="15.75" customHeight="1">
      <c r="K394" s="232"/>
      <c r="L394" s="232"/>
      <c r="R394" s="232"/>
      <c r="S394" s="232"/>
    </row>
    <row r="395" spans="11:19" ht="15.75" customHeight="1">
      <c r="K395" s="232"/>
      <c r="L395" s="232"/>
      <c r="R395" s="232"/>
      <c r="S395" s="232"/>
    </row>
    <row r="396" spans="11:19" ht="15.75" customHeight="1">
      <c r="K396" s="232"/>
      <c r="L396" s="232"/>
      <c r="R396" s="232"/>
      <c r="S396" s="232"/>
    </row>
    <row r="397" spans="11:19" ht="15.75" customHeight="1">
      <c r="K397" s="232"/>
      <c r="L397" s="232"/>
      <c r="R397" s="232"/>
      <c r="S397" s="232"/>
    </row>
    <row r="398" spans="11:19" ht="15.75" customHeight="1">
      <c r="K398" s="232"/>
      <c r="L398" s="232"/>
      <c r="R398" s="232"/>
      <c r="S398" s="232"/>
    </row>
    <row r="399" spans="11:19" ht="15.75" customHeight="1">
      <c r="K399" s="232"/>
      <c r="L399" s="232"/>
      <c r="R399" s="232"/>
      <c r="S399" s="232"/>
    </row>
    <row r="400" spans="11:19" ht="15.75" customHeight="1">
      <c r="K400" s="232"/>
      <c r="L400" s="232"/>
      <c r="R400" s="232"/>
      <c r="S400" s="232"/>
    </row>
    <row r="401" spans="11:19" ht="15.75" customHeight="1">
      <c r="K401" s="232"/>
      <c r="L401" s="232"/>
      <c r="R401" s="232"/>
      <c r="S401" s="232"/>
    </row>
    <row r="402" spans="11:19" ht="15.75" customHeight="1">
      <c r="K402" s="232"/>
      <c r="L402" s="232"/>
      <c r="R402" s="232"/>
      <c r="S402" s="232"/>
    </row>
    <row r="403" spans="11:19" ht="15.75" customHeight="1">
      <c r="K403" s="232"/>
      <c r="L403" s="232"/>
      <c r="R403" s="232"/>
      <c r="S403" s="232"/>
    </row>
    <row r="404" spans="11:19" ht="15.75" customHeight="1">
      <c r="K404" s="232"/>
      <c r="L404" s="232"/>
      <c r="R404" s="232"/>
      <c r="S404" s="232"/>
    </row>
    <row r="405" spans="11:19" ht="15.75" customHeight="1">
      <c r="K405" s="232"/>
      <c r="L405" s="232"/>
      <c r="R405" s="232"/>
      <c r="S405" s="232"/>
    </row>
    <row r="406" spans="11:19" ht="15.75" customHeight="1">
      <c r="K406" s="232"/>
      <c r="L406" s="232"/>
      <c r="R406" s="232"/>
      <c r="S406" s="232"/>
    </row>
    <row r="407" spans="11:19" ht="15.75" customHeight="1">
      <c r="K407" s="232"/>
      <c r="L407" s="232"/>
      <c r="R407" s="232"/>
      <c r="S407" s="232"/>
    </row>
    <row r="408" spans="11:19" ht="15.75" customHeight="1">
      <c r="K408" s="232"/>
      <c r="L408" s="232"/>
      <c r="R408" s="232"/>
      <c r="S408" s="232"/>
    </row>
    <row r="409" spans="11:19" ht="15.75" customHeight="1">
      <c r="K409" s="232"/>
      <c r="L409" s="232"/>
      <c r="R409" s="232"/>
      <c r="S409" s="232"/>
    </row>
    <row r="410" spans="11:19" ht="15.75" customHeight="1">
      <c r="K410" s="232"/>
      <c r="L410" s="232"/>
      <c r="R410" s="232"/>
      <c r="S410" s="232"/>
    </row>
    <row r="411" spans="11:19" ht="15.75" customHeight="1">
      <c r="K411" s="232"/>
      <c r="L411" s="232"/>
      <c r="R411" s="232"/>
      <c r="S411" s="232"/>
    </row>
    <row r="412" spans="11:19" ht="15.75" customHeight="1">
      <c r="K412" s="232"/>
      <c r="L412" s="232"/>
      <c r="R412" s="232"/>
      <c r="S412" s="232"/>
    </row>
    <row r="413" spans="11:19" ht="15.75" customHeight="1">
      <c r="K413" s="232"/>
      <c r="L413" s="232"/>
      <c r="R413" s="232"/>
      <c r="S413" s="232"/>
    </row>
    <row r="414" spans="11:19" ht="15.75" customHeight="1">
      <c r="K414" s="232"/>
      <c r="L414" s="232"/>
      <c r="R414" s="232"/>
      <c r="S414" s="232"/>
    </row>
    <row r="415" spans="11:19" ht="15.75" customHeight="1">
      <c r="K415" s="232"/>
      <c r="L415" s="232"/>
      <c r="R415" s="232"/>
      <c r="S415" s="232"/>
    </row>
    <row r="416" spans="11:19" ht="15.75" customHeight="1">
      <c r="K416" s="232"/>
      <c r="L416" s="232"/>
      <c r="R416" s="232"/>
      <c r="S416" s="232"/>
    </row>
    <row r="417" spans="11:19" ht="15.75" customHeight="1">
      <c r="K417" s="232"/>
      <c r="L417" s="232"/>
      <c r="R417" s="232"/>
      <c r="S417" s="232"/>
    </row>
    <row r="418" spans="11:19" ht="15.75" customHeight="1">
      <c r="K418" s="232"/>
      <c r="L418" s="232"/>
      <c r="R418" s="232"/>
      <c r="S418" s="232"/>
    </row>
    <row r="419" spans="11:19" ht="15.75" customHeight="1">
      <c r="K419" s="232"/>
      <c r="L419" s="232"/>
      <c r="R419" s="232"/>
      <c r="S419" s="232"/>
    </row>
    <row r="420" spans="11:19" ht="15.75" customHeight="1">
      <c r="K420" s="232"/>
      <c r="L420" s="232"/>
      <c r="R420" s="232"/>
      <c r="S420" s="232"/>
    </row>
    <row r="421" spans="11:19" ht="15.75" customHeight="1">
      <c r="K421" s="232"/>
      <c r="L421" s="232"/>
      <c r="R421" s="232"/>
      <c r="S421" s="232"/>
    </row>
    <row r="422" spans="11:19" ht="15.75" customHeight="1">
      <c r="K422" s="232"/>
      <c r="L422" s="232"/>
      <c r="R422" s="232"/>
      <c r="S422" s="232"/>
    </row>
    <row r="423" spans="11:19" ht="15.75" customHeight="1">
      <c r="K423" s="232"/>
      <c r="L423" s="232"/>
      <c r="R423" s="232"/>
      <c r="S423" s="232"/>
    </row>
    <row r="424" spans="11:19" ht="15.75" customHeight="1">
      <c r="K424" s="232"/>
      <c r="L424" s="232"/>
      <c r="R424" s="232"/>
      <c r="S424" s="232"/>
    </row>
    <row r="425" spans="11:19" ht="15.75" customHeight="1">
      <c r="K425" s="232"/>
      <c r="L425" s="232"/>
      <c r="R425" s="232"/>
      <c r="S425" s="232"/>
    </row>
    <row r="426" spans="11:19" ht="15.75" customHeight="1">
      <c r="K426" s="232"/>
      <c r="L426" s="232"/>
      <c r="R426" s="232"/>
      <c r="S426" s="232"/>
    </row>
    <row r="427" spans="11:19" ht="15.75" customHeight="1">
      <c r="K427" s="232"/>
      <c r="L427" s="232"/>
      <c r="R427" s="232"/>
      <c r="S427" s="232"/>
    </row>
    <row r="428" spans="11:19" ht="15.75" customHeight="1">
      <c r="K428" s="232"/>
      <c r="L428" s="232"/>
      <c r="R428" s="232"/>
      <c r="S428" s="232"/>
    </row>
    <row r="429" spans="11:19" ht="15.75" customHeight="1">
      <c r="K429" s="232"/>
      <c r="L429" s="232"/>
      <c r="R429" s="232"/>
      <c r="S429" s="232"/>
    </row>
    <row r="430" spans="11:19" ht="15.75" customHeight="1">
      <c r="K430" s="232"/>
      <c r="L430" s="232"/>
      <c r="R430" s="232"/>
      <c r="S430" s="232"/>
    </row>
    <row r="431" spans="11:19" ht="15.75" customHeight="1">
      <c r="K431" s="232"/>
      <c r="L431" s="232"/>
      <c r="R431" s="232"/>
      <c r="S431" s="232"/>
    </row>
    <row r="432" spans="11:19" ht="15.75" customHeight="1">
      <c r="K432" s="232"/>
      <c r="L432" s="232"/>
      <c r="R432" s="232"/>
      <c r="S432" s="232"/>
    </row>
    <row r="433" spans="11:19" ht="15.75" customHeight="1">
      <c r="K433" s="232"/>
      <c r="L433" s="232"/>
      <c r="R433" s="232"/>
      <c r="S433" s="232"/>
    </row>
    <row r="434" spans="11:19" ht="15.75" customHeight="1">
      <c r="K434" s="232"/>
      <c r="L434" s="232"/>
      <c r="R434" s="232"/>
      <c r="S434" s="232"/>
    </row>
    <row r="435" spans="11:19" ht="15.75" customHeight="1">
      <c r="K435" s="232"/>
      <c r="L435" s="232"/>
      <c r="R435" s="232"/>
      <c r="S435" s="232"/>
    </row>
    <row r="436" spans="11:19" ht="15.75" customHeight="1">
      <c r="K436" s="232"/>
      <c r="L436" s="232"/>
      <c r="R436" s="232"/>
      <c r="S436" s="232"/>
    </row>
    <row r="437" spans="11:19" ht="15.75" customHeight="1">
      <c r="K437" s="232"/>
      <c r="L437" s="232"/>
      <c r="R437" s="232"/>
      <c r="S437" s="232"/>
    </row>
    <row r="438" spans="11:19" ht="15.75" customHeight="1">
      <c r="K438" s="232"/>
      <c r="L438" s="232"/>
      <c r="R438" s="232"/>
      <c r="S438" s="232"/>
    </row>
    <row r="439" spans="11:19" ht="15.75" customHeight="1">
      <c r="K439" s="232"/>
      <c r="L439" s="232"/>
      <c r="R439" s="232"/>
      <c r="S439" s="232"/>
    </row>
    <row r="440" spans="11:19" ht="15.75" customHeight="1">
      <c r="K440" s="232"/>
      <c r="L440" s="232"/>
      <c r="R440" s="232"/>
      <c r="S440" s="232"/>
    </row>
    <row r="441" spans="11:19" ht="15.75" customHeight="1">
      <c r="K441" s="232"/>
      <c r="L441" s="232"/>
      <c r="R441" s="232"/>
      <c r="S441" s="232"/>
    </row>
    <row r="442" spans="11:19" ht="15.75" customHeight="1">
      <c r="K442" s="232"/>
      <c r="L442" s="232"/>
      <c r="R442" s="232"/>
      <c r="S442" s="232"/>
    </row>
    <row r="443" spans="11:19" ht="15.75" customHeight="1">
      <c r="K443" s="232"/>
      <c r="L443" s="232"/>
      <c r="R443" s="232"/>
      <c r="S443" s="232"/>
    </row>
    <row r="444" spans="11:19" ht="15.75" customHeight="1">
      <c r="K444" s="232"/>
      <c r="L444" s="232"/>
      <c r="R444" s="232"/>
      <c r="S444" s="232"/>
    </row>
    <row r="445" spans="11:19" ht="15.75" customHeight="1">
      <c r="K445" s="232"/>
      <c r="L445" s="232"/>
      <c r="R445" s="232"/>
      <c r="S445" s="232"/>
    </row>
    <row r="446" spans="11:19" ht="15.75" customHeight="1">
      <c r="K446" s="232"/>
      <c r="L446" s="232"/>
      <c r="R446" s="232"/>
      <c r="S446" s="232"/>
    </row>
    <row r="447" spans="11:19" ht="15.75" customHeight="1">
      <c r="K447" s="232"/>
      <c r="L447" s="232"/>
      <c r="R447" s="232"/>
      <c r="S447" s="232"/>
    </row>
    <row r="448" spans="11:19" ht="15.75" customHeight="1">
      <c r="K448" s="232"/>
      <c r="L448" s="232"/>
      <c r="R448" s="232"/>
      <c r="S448" s="232"/>
    </row>
    <row r="449" spans="11:19" ht="15.75" customHeight="1">
      <c r="K449" s="232"/>
      <c r="L449" s="232"/>
      <c r="R449" s="232"/>
      <c r="S449" s="232"/>
    </row>
    <row r="450" spans="11:19" ht="15.75" customHeight="1">
      <c r="K450" s="232"/>
      <c r="L450" s="232"/>
      <c r="R450" s="232"/>
      <c r="S450" s="232"/>
    </row>
    <row r="451" spans="11:19" ht="15.75" customHeight="1">
      <c r="K451" s="232"/>
      <c r="L451" s="232"/>
      <c r="R451" s="232"/>
      <c r="S451" s="232"/>
    </row>
    <row r="452" spans="11:19" ht="15.75" customHeight="1">
      <c r="K452" s="232"/>
      <c r="L452" s="232"/>
      <c r="R452" s="232"/>
      <c r="S452" s="232"/>
    </row>
    <row r="453" spans="11:19" ht="15.75" customHeight="1">
      <c r="K453" s="232"/>
      <c r="L453" s="232"/>
      <c r="R453" s="232"/>
      <c r="S453" s="232"/>
    </row>
    <row r="454" spans="11:19" ht="15.75" customHeight="1">
      <c r="K454" s="232"/>
      <c r="L454" s="232"/>
      <c r="R454" s="232"/>
      <c r="S454" s="232"/>
    </row>
    <row r="455" spans="11:19" ht="15.75" customHeight="1">
      <c r="K455" s="232"/>
      <c r="L455" s="232"/>
      <c r="R455" s="232"/>
      <c r="S455" s="232"/>
    </row>
    <row r="456" spans="11:19" ht="15.75" customHeight="1">
      <c r="K456" s="232"/>
      <c r="L456" s="232"/>
      <c r="R456" s="232"/>
      <c r="S456" s="232"/>
    </row>
    <row r="457" spans="11:19" ht="15.75" customHeight="1">
      <c r="K457" s="232"/>
      <c r="L457" s="232"/>
      <c r="R457" s="232"/>
      <c r="S457" s="232"/>
    </row>
    <row r="458" spans="11:19" ht="15.75" customHeight="1">
      <c r="K458" s="232"/>
      <c r="L458" s="232"/>
      <c r="R458" s="232"/>
      <c r="S458" s="232"/>
    </row>
    <row r="459" spans="11:19" ht="15.75" customHeight="1">
      <c r="K459" s="232"/>
      <c r="L459" s="232"/>
      <c r="R459" s="232"/>
      <c r="S459" s="232"/>
    </row>
    <row r="460" spans="11:19" ht="15.75" customHeight="1">
      <c r="K460" s="232"/>
      <c r="L460" s="232"/>
      <c r="R460" s="232"/>
      <c r="S460" s="232"/>
    </row>
    <row r="461" spans="11:19" ht="15.75" customHeight="1">
      <c r="K461" s="232"/>
      <c r="L461" s="232"/>
      <c r="R461" s="232"/>
      <c r="S461" s="232"/>
    </row>
    <row r="462" spans="11:19" ht="15.75" customHeight="1">
      <c r="K462" s="232"/>
      <c r="L462" s="232"/>
      <c r="R462" s="232"/>
      <c r="S462" s="232"/>
    </row>
    <row r="463" spans="11:19" ht="15.75" customHeight="1">
      <c r="K463" s="232"/>
      <c r="L463" s="232"/>
      <c r="R463" s="232"/>
      <c r="S463" s="232"/>
    </row>
    <row r="464" spans="11:19" ht="15.75" customHeight="1">
      <c r="K464" s="232"/>
      <c r="L464" s="232"/>
      <c r="R464" s="232"/>
      <c r="S464" s="232"/>
    </row>
    <row r="465" spans="11:19" ht="15.75" customHeight="1">
      <c r="K465" s="232"/>
      <c r="L465" s="232"/>
      <c r="R465" s="232"/>
      <c r="S465" s="232"/>
    </row>
    <row r="466" spans="11:19" ht="15.75" customHeight="1">
      <c r="K466" s="232"/>
      <c r="L466" s="232"/>
      <c r="R466" s="232"/>
      <c r="S466" s="232"/>
    </row>
    <row r="467" spans="11:19" ht="15.75" customHeight="1">
      <c r="K467" s="232"/>
      <c r="L467" s="232"/>
      <c r="R467" s="232"/>
      <c r="S467" s="232"/>
    </row>
    <row r="468" spans="11:19" ht="15.75" customHeight="1">
      <c r="K468" s="232"/>
      <c r="L468" s="232"/>
      <c r="R468" s="232"/>
      <c r="S468" s="232"/>
    </row>
    <row r="469" spans="11:19" ht="15.75" customHeight="1">
      <c r="K469" s="232"/>
      <c r="L469" s="232"/>
      <c r="R469" s="232"/>
      <c r="S469" s="232"/>
    </row>
    <row r="470" spans="11:19" ht="15.75" customHeight="1">
      <c r="K470" s="232"/>
      <c r="L470" s="232"/>
      <c r="R470" s="232"/>
      <c r="S470" s="232"/>
    </row>
    <row r="471" spans="11:19" ht="15.75" customHeight="1">
      <c r="K471" s="232"/>
      <c r="L471" s="232"/>
      <c r="R471" s="232"/>
      <c r="S471" s="232"/>
    </row>
    <row r="472" spans="11:19" ht="15.75" customHeight="1">
      <c r="K472" s="232"/>
      <c r="L472" s="232"/>
      <c r="R472" s="232"/>
      <c r="S472" s="232"/>
    </row>
    <row r="473" spans="11:19" ht="15.75" customHeight="1">
      <c r="K473" s="232"/>
      <c r="L473" s="232"/>
      <c r="R473" s="232"/>
      <c r="S473" s="232"/>
    </row>
    <row r="474" spans="11:19" ht="15.75" customHeight="1">
      <c r="K474" s="232"/>
      <c r="L474" s="232"/>
      <c r="R474" s="232"/>
      <c r="S474" s="232"/>
    </row>
    <row r="475" spans="11:19" ht="15.75" customHeight="1">
      <c r="K475" s="232"/>
      <c r="L475" s="232"/>
      <c r="R475" s="232"/>
      <c r="S475" s="232"/>
    </row>
    <row r="476" spans="11:19" ht="15.75" customHeight="1">
      <c r="K476" s="232"/>
      <c r="L476" s="232"/>
      <c r="R476" s="232"/>
      <c r="S476" s="232"/>
    </row>
    <row r="477" spans="11:19" ht="15.75" customHeight="1">
      <c r="K477" s="232"/>
      <c r="L477" s="232"/>
      <c r="R477" s="232"/>
      <c r="S477" s="232"/>
    </row>
    <row r="478" spans="11:19" ht="15.75" customHeight="1">
      <c r="K478" s="232"/>
      <c r="L478" s="232"/>
      <c r="R478" s="232"/>
      <c r="S478" s="232"/>
    </row>
    <row r="479" spans="11:19" ht="15.75" customHeight="1">
      <c r="K479" s="232"/>
      <c r="L479" s="232"/>
      <c r="R479" s="232"/>
      <c r="S479" s="232"/>
    </row>
    <row r="480" spans="11:19" ht="15.75" customHeight="1">
      <c r="K480" s="232"/>
      <c r="L480" s="232"/>
      <c r="R480" s="232"/>
      <c r="S480" s="232"/>
    </row>
    <row r="481" spans="11:19" ht="15.75" customHeight="1">
      <c r="K481" s="232"/>
      <c r="L481" s="232"/>
      <c r="R481" s="232"/>
      <c r="S481" s="232"/>
    </row>
    <row r="482" spans="11:19" ht="15.75" customHeight="1">
      <c r="K482" s="232"/>
      <c r="L482" s="232"/>
      <c r="R482" s="232"/>
      <c r="S482" s="232"/>
    </row>
    <row r="483" spans="11:19" ht="15.75" customHeight="1">
      <c r="K483" s="232"/>
      <c r="L483" s="232"/>
      <c r="R483" s="232"/>
      <c r="S483" s="232"/>
    </row>
    <row r="484" spans="11:19" ht="15.75" customHeight="1">
      <c r="K484" s="232"/>
      <c r="L484" s="232"/>
      <c r="R484" s="232"/>
      <c r="S484" s="232"/>
    </row>
    <row r="485" spans="11:19" ht="15.75" customHeight="1">
      <c r="K485" s="232"/>
      <c r="L485" s="232"/>
      <c r="R485" s="232"/>
      <c r="S485" s="232"/>
    </row>
    <row r="486" spans="11:19" ht="15.75" customHeight="1">
      <c r="K486" s="232"/>
      <c r="L486" s="232"/>
      <c r="R486" s="232"/>
      <c r="S486" s="232"/>
    </row>
    <row r="487" spans="11:19" ht="15.75" customHeight="1">
      <c r="K487" s="232"/>
      <c r="L487" s="232"/>
      <c r="R487" s="232"/>
      <c r="S487" s="232"/>
    </row>
    <row r="488" spans="11:19" ht="15.75" customHeight="1">
      <c r="K488" s="232"/>
      <c r="L488" s="232"/>
      <c r="R488" s="232"/>
      <c r="S488" s="232"/>
    </row>
    <row r="489" spans="11:19" ht="15.75" customHeight="1">
      <c r="K489" s="232"/>
      <c r="L489" s="232"/>
      <c r="R489" s="232"/>
      <c r="S489" s="232"/>
    </row>
    <row r="490" spans="11:19" ht="15.75" customHeight="1">
      <c r="K490" s="232"/>
      <c r="L490" s="232"/>
      <c r="R490" s="232"/>
      <c r="S490" s="232"/>
    </row>
    <row r="491" spans="11:19" ht="15.75" customHeight="1">
      <c r="K491" s="232"/>
      <c r="L491" s="232"/>
      <c r="R491" s="232"/>
      <c r="S491" s="232"/>
    </row>
    <row r="492" spans="11:19" ht="15.75" customHeight="1">
      <c r="K492" s="232"/>
      <c r="L492" s="232"/>
      <c r="R492" s="232"/>
      <c r="S492" s="232"/>
    </row>
    <row r="493" spans="11:19" ht="15.75" customHeight="1">
      <c r="K493" s="232"/>
      <c r="L493" s="232"/>
      <c r="R493" s="232"/>
      <c r="S493" s="232"/>
    </row>
    <row r="494" spans="11:19" ht="15.75" customHeight="1">
      <c r="K494" s="232"/>
      <c r="L494" s="232"/>
      <c r="R494" s="232"/>
      <c r="S494" s="232"/>
    </row>
    <row r="495" spans="11:19" ht="15.75" customHeight="1">
      <c r="K495" s="232"/>
      <c r="L495" s="232"/>
      <c r="R495" s="232"/>
      <c r="S495" s="232"/>
    </row>
    <row r="496" spans="11:19" ht="15.75" customHeight="1">
      <c r="K496" s="232"/>
      <c r="L496" s="232"/>
      <c r="R496" s="232"/>
      <c r="S496" s="232"/>
    </row>
    <row r="497" spans="11:19" ht="15.75" customHeight="1">
      <c r="K497" s="232"/>
      <c r="L497" s="232"/>
      <c r="R497" s="232"/>
      <c r="S497" s="232"/>
    </row>
    <row r="498" spans="11:19" ht="15.75" customHeight="1">
      <c r="K498" s="232"/>
      <c r="L498" s="232"/>
      <c r="R498" s="232"/>
      <c r="S498" s="232"/>
    </row>
    <row r="499" spans="11:19" ht="15.75" customHeight="1">
      <c r="K499" s="232"/>
      <c r="L499" s="232"/>
      <c r="R499" s="232"/>
      <c r="S499" s="232"/>
    </row>
    <row r="500" spans="11:19" ht="15.75" customHeight="1">
      <c r="K500" s="232"/>
      <c r="L500" s="232"/>
      <c r="R500" s="232"/>
      <c r="S500" s="232"/>
    </row>
    <row r="501" spans="11:19" ht="15.75" customHeight="1">
      <c r="K501" s="232"/>
      <c r="L501" s="232"/>
      <c r="R501" s="232"/>
      <c r="S501" s="232"/>
    </row>
    <row r="502" spans="11:19" ht="15.75" customHeight="1">
      <c r="K502" s="232"/>
      <c r="L502" s="232"/>
      <c r="R502" s="232"/>
      <c r="S502" s="232"/>
    </row>
    <row r="503" spans="11:19" ht="15.75" customHeight="1">
      <c r="K503" s="232"/>
      <c r="L503" s="232"/>
      <c r="R503" s="232"/>
      <c r="S503" s="232"/>
    </row>
    <row r="504" spans="11:19" ht="15.75" customHeight="1">
      <c r="K504" s="232"/>
      <c r="L504" s="232"/>
      <c r="R504" s="232"/>
      <c r="S504" s="232"/>
    </row>
    <row r="505" spans="11:19" ht="15.75" customHeight="1">
      <c r="K505" s="232"/>
      <c r="L505" s="232"/>
      <c r="R505" s="232"/>
      <c r="S505" s="232"/>
    </row>
    <row r="506" spans="11:19" ht="15.75" customHeight="1">
      <c r="K506" s="232"/>
      <c r="L506" s="232"/>
      <c r="R506" s="232"/>
      <c r="S506" s="232"/>
    </row>
    <row r="507" spans="11:19" ht="15.75" customHeight="1">
      <c r="K507" s="232"/>
      <c r="L507" s="232"/>
      <c r="R507" s="232"/>
      <c r="S507" s="232"/>
    </row>
    <row r="508" spans="11:19" ht="15.75" customHeight="1">
      <c r="K508" s="232"/>
      <c r="L508" s="232"/>
      <c r="R508" s="232"/>
      <c r="S508" s="232"/>
    </row>
    <row r="509" spans="11:19" ht="15.75" customHeight="1">
      <c r="K509" s="232"/>
      <c r="L509" s="232"/>
      <c r="R509" s="232"/>
      <c r="S509" s="232"/>
    </row>
    <row r="510" spans="11:19" ht="15.75" customHeight="1">
      <c r="K510" s="232"/>
      <c r="L510" s="232"/>
      <c r="R510" s="232"/>
      <c r="S510" s="232"/>
    </row>
    <row r="511" spans="11:19" ht="15.75" customHeight="1">
      <c r="K511" s="232"/>
      <c r="L511" s="232"/>
      <c r="R511" s="232"/>
      <c r="S511" s="232"/>
    </row>
    <row r="512" spans="11:19" ht="15.75" customHeight="1">
      <c r="K512" s="232"/>
      <c r="L512" s="232"/>
      <c r="R512" s="232"/>
      <c r="S512" s="232"/>
    </row>
    <row r="513" spans="11:19" ht="15.75" customHeight="1">
      <c r="K513" s="232"/>
      <c r="L513" s="232"/>
      <c r="R513" s="232"/>
      <c r="S513" s="232"/>
    </row>
    <row r="514" spans="11:19" ht="15.75" customHeight="1">
      <c r="K514" s="232"/>
      <c r="L514" s="232"/>
      <c r="R514" s="232"/>
      <c r="S514" s="232"/>
    </row>
    <row r="515" spans="11:19" ht="15.75" customHeight="1">
      <c r="K515" s="232"/>
      <c r="L515" s="232"/>
      <c r="R515" s="232"/>
      <c r="S515" s="232"/>
    </row>
    <row r="516" spans="11:19" ht="15.75" customHeight="1">
      <c r="K516" s="232"/>
      <c r="L516" s="232"/>
      <c r="R516" s="232"/>
      <c r="S516" s="232"/>
    </row>
    <row r="517" spans="11:19" ht="15.75" customHeight="1">
      <c r="K517" s="232"/>
      <c r="L517" s="232"/>
      <c r="R517" s="232"/>
      <c r="S517" s="232"/>
    </row>
    <row r="518" spans="11:19" ht="15.75" customHeight="1">
      <c r="K518" s="232"/>
      <c r="L518" s="232"/>
      <c r="R518" s="232"/>
      <c r="S518" s="232"/>
    </row>
    <row r="519" spans="11:19" ht="15.75" customHeight="1">
      <c r="K519" s="232"/>
      <c r="L519" s="232"/>
      <c r="R519" s="232"/>
      <c r="S519" s="232"/>
    </row>
    <row r="520" spans="11:19" ht="15.75" customHeight="1">
      <c r="K520" s="232"/>
      <c r="L520" s="232"/>
      <c r="R520" s="232"/>
      <c r="S520" s="232"/>
    </row>
    <row r="521" spans="11:19" ht="15.75" customHeight="1">
      <c r="K521" s="232"/>
      <c r="L521" s="232"/>
      <c r="R521" s="232"/>
      <c r="S521" s="232"/>
    </row>
    <row r="522" spans="11:19" ht="15.75" customHeight="1">
      <c r="K522" s="232"/>
      <c r="L522" s="232"/>
      <c r="R522" s="232"/>
      <c r="S522" s="232"/>
    </row>
    <row r="523" spans="11:19" ht="15.75" customHeight="1">
      <c r="K523" s="232"/>
      <c r="L523" s="232"/>
      <c r="R523" s="232"/>
      <c r="S523" s="232"/>
    </row>
    <row r="524" spans="11:19" ht="15.75" customHeight="1">
      <c r="K524" s="232"/>
      <c r="L524" s="232"/>
      <c r="R524" s="232"/>
      <c r="S524" s="232"/>
    </row>
    <row r="525" spans="11:19" ht="15.75" customHeight="1">
      <c r="K525" s="232"/>
      <c r="L525" s="232"/>
      <c r="R525" s="232"/>
      <c r="S525" s="232"/>
    </row>
    <row r="526" spans="11:19" ht="15.75" customHeight="1">
      <c r="K526" s="232"/>
      <c r="L526" s="232"/>
      <c r="R526" s="232"/>
      <c r="S526" s="232"/>
    </row>
    <row r="527" spans="11:19" ht="15.75" customHeight="1">
      <c r="K527" s="232"/>
      <c r="L527" s="232"/>
      <c r="R527" s="232"/>
      <c r="S527" s="232"/>
    </row>
    <row r="528" spans="11:19" ht="15.75" customHeight="1">
      <c r="K528" s="232"/>
      <c r="L528" s="232"/>
      <c r="R528" s="232"/>
      <c r="S528" s="232"/>
    </row>
    <row r="529" spans="11:19" ht="15.75" customHeight="1">
      <c r="K529" s="232"/>
      <c r="L529" s="232"/>
      <c r="R529" s="232"/>
      <c r="S529" s="232"/>
    </row>
    <row r="530" spans="11:19" ht="15.75" customHeight="1">
      <c r="K530" s="232"/>
      <c r="L530" s="232"/>
      <c r="R530" s="232"/>
      <c r="S530" s="232"/>
    </row>
    <row r="531" spans="11:19" ht="15.75" customHeight="1">
      <c r="K531" s="232"/>
      <c r="L531" s="232"/>
      <c r="R531" s="232"/>
      <c r="S531" s="232"/>
    </row>
    <row r="532" spans="11:19" ht="15.75" customHeight="1">
      <c r="K532" s="232"/>
      <c r="L532" s="232"/>
      <c r="R532" s="232"/>
      <c r="S532" s="232"/>
    </row>
    <row r="533" spans="11:19" ht="15.75" customHeight="1">
      <c r="K533" s="232"/>
      <c r="L533" s="232"/>
      <c r="R533" s="232"/>
      <c r="S533" s="232"/>
    </row>
    <row r="534" spans="11:19" ht="15.75" customHeight="1">
      <c r="K534" s="232"/>
      <c r="L534" s="232"/>
      <c r="R534" s="232"/>
      <c r="S534" s="232"/>
    </row>
    <row r="535" spans="11:19" ht="15.75" customHeight="1">
      <c r="K535" s="232"/>
      <c r="L535" s="232"/>
      <c r="R535" s="232"/>
      <c r="S535" s="232"/>
    </row>
    <row r="536" spans="11:19" ht="15.75" customHeight="1">
      <c r="K536" s="232"/>
      <c r="L536" s="232"/>
      <c r="R536" s="232"/>
      <c r="S536" s="232"/>
    </row>
    <row r="537" spans="11:19" ht="15.75" customHeight="1">
      <c r="K537" s="232"/>
      <c r="L537" s="232"/>
      <c r="R537" s="232"/>
      <c r="S537" s="232"/>
    </row>
    <row r="538" spans="11:19" ht="15.75" customHeight="1">
      <c r="K538" s="232"/>
      <c r="L538" s="232"/>
      <c r="R538" s="232"/>
      <c r="S538" s="232"/>
    </row>
    <row r="539" spans="11:19" ht="15.75" customHeight="1">
      <c r="K539" s="232"/>
      <c r="L539" s="232"/>
      <c r="R539" s="232"/>
      <c r="S539" s="232"/>
    </row>
    <row r="540" spans="11:19" ht="15.75" customHeight="1">
      <c r="K540" s="232"/>
      <c r="L540" s="232"/>
      <c r="R540" s="232"/>
      <c r="S540" s="232"/>
    </row>
    <row r="541" spans="11:19" ht="15.75" customHeight="1">
      <c r="K541" s="232"/>
      <c r="L541" s="232"/>
      <c r="R541" s="232"/>
      <c r="S541" s="232"/>
    </row>
    <row r="542" spans="11:19" ht="15.75" customHeight="1">
      <c r="K542" s="232"/>
      <c r="L542" s="232"/>
      <c r="R542" s="232"/>
      <c r="S542" s="232"/>
    </row>
    <row r="543" spans="11:19" ht="15.75" customHeight="1">
      <c r="K543" s="232"/>
      <c r="L543" s="232"/>
      <c r="R543" s="232"/>
      <c r="S543" s="232"/>
    </row>
    <row r="544" spans="11:19" ht="15.75" customHeight="1">
      <c r="K544" s="232"/>
      <c r="L544" s="232"/>
      <c r="R544" s="232"/>
      <c r="S544" s="232"/>
    </row>
    <row r="545" spans="11:19" ht="15.75" customHeight="1">
      <c r="K545" s="232"/>
      <c r="L545" s="232"/>
      <c r="R545" s="232"/>
      <c r="S545" s="232"/>
    </row>
    <row r="546" spans="11:19" ht="15.75" customHeight="1">
      <c r="K546" s="232"/>
      <c r="L546" s="232"/>
      <c r="R546" s="232"/>
      <c r="S546" s="232"/>
    </row>
    <row r="547" spans="11:19" ht="15.75" customHeight="1">
      <c r="K547" s="232"/>
      <c r="L547" s="232"/>
      <c r="R547" s="232"/>
      <c r="S547" s="232"/>
    </row>
    <row r="548" spans="11:19" ht="15.75" customHeight="1">
      <c r="K548" s="232"/>
      <c r="L548" s="232"/>
      <c r="R548" s="232"/>
      <c r="S548" s="232"/>
    </row>
    <row r="549" spans="11:19" ht="15.75" customHeight="1">
      <c r="K549" s="232"/>
      <c r="L549" s="232"/>
      <c r="R549" s="232"/>
      <c r="S549" s="232"/>
    </row>
    <row r="550" spans="11:19" ht="15.75" customHeight="1">
      <c r="K550" s="232"/>
      <c r="L550" s="232"/>
      <c r="R550" s="232"/>
      <c r="S550" s="232"/>
    </row>
    <row r="551" spans="11:19" ht="15.75" customHeight="1">
      <c r="K551" s="232"/>
      <c r="L551" s="232"/>
      <c r="R551" s="232"/>
      <c r="S551" s="232"/>
    </row>
    <row r="552" spans="11:19" ht="15.75" customHeight="1">
      <c r="K552" s="232"/>
      <c r="L552" s="232"/>
      <c r="R552" s="232"/>
      <c r="S552" s="232"/>
    </row>
    <row r="553" spans="11:19" ht="15.75" customHeight="1">
      <c r="K553" s="232"/>
      <c r="L553" s="232"/>
      <c r="R553" s="232"/>
      <c r="S553" s="232"/>
    </row>
    <row r="554" spans="11:19" ht="15.75" customHeight="1">
      <c r="K554" s="232"/>
      <c r="L554" s="232"/>
      <c r="R554" s="232"/>
      <c r="S554" s="232"/>
    </row>
    <row r="555" spans="11:19" ht="15.75" customHeight="1">
      <c r="K555" s="232"/>
      <c r="L555" s="232"/>
      <c r="R555" s="232"/>
      <c r="S555" s="232"/>
    </row>
    <row r="556" spans="11:19" ht="15.75" customHeight="1">
      <c r="K556" s="232"/>
      <c r="L556" s="232"/>
      <c r="R556" s="232"/>
      <c r="S556" s="232"/>
    </row>
    <row r="557" spans="11:19" ht="15.75" customHeight="1">
      <c r="K557" s="232"/>
      <c r="L557" s="232"/>
      <c r="R557" s="232"/>
      <c r="S557" s="232"/>
    </row>
    <row r="558" spans="11:19" ht="15.75" customHeight="1">
      <c r="K558" s="232"/>
      <c r="L558" s="232"/>
      <c r="R558" s="232"/>
      <c r="S558" s="232"/>
    </row>
    <row r="559" spans="11:19" ht="15.75" customHeight="1">
      <c r="K559" s="232"/>
      <c r="L559" s="232"/>
      <c r="R559" s="232"/>
      <c r="S559" s="232"/>
    </row>
    <row r="560" spans="11:19" ht="15.75" customHeight="1">
      <c r="K560" s="232"/>
      <c r="L560" s="232"/>
      <c r="R560" s="232"/>
      <c r="S560" s="232"/>
    </row>
    <row r="561" spans="11:19" ht="15.75" customHeight="1">
      <c r="K561" s="232"/>
      <c r="L561" s="232"/>
      <c r="R561" s="232"/>
      <c r="S561" s="232"/>
    </row>
    <row r="562" spans="11:19" ht="15.75" customHeight="1">
      <c r="K562" s="232"/>
      <c r="L562" s="232"/>
      <c r="R562" s="232"/>
      <c r="S562" s="232"/>
    </row>
    <row r="563" spans="11:19" ht="15.75" customHeight="1">
      <c r="K563" s="232"/>
      <c r="L563" s="232"/>
      <c r="R563" s="232"/>
      <c r="S563" s="232"/>
    </row>
    <row r="564" spans="11:19" ht="15.75" customHeight="1">
      <c r="K564" s="232"/>
      <c r="L564" s="232"/>
      <c r="R564" s="232"/>
      <c r="S564" s="232"/>
    </row>
    <row r="565" spans="11:19" ht="15.75" customHeight="1">
      <c r="K565" s="232"/>
      <c r="L565" s="232"/>
      <c r="R565" s="232"/>
      <c r="S565" s="232"/>
    </row>
    <row r="566" spans="11:19" ht="15.75" customHeight="1">
      <c r="K566" s="232"/>
      <c r="L566" s="232"/>
      <c r="R566" s="232"/>
      <c r="S566" s="232"/>
    </row>
    <row r="567" spans="11:19" ht="15.75" customHeight="1">
      <c r="K567" s="232"/>
      <c r="L567" s="232"/>
      <c r="R567" s="232"/>
      <c r="S567" s="232"/>
    </row>
    <row r="568" spans="11:19" ht="15.75" customHeight="1">
      <c r="K568" s="232"/>
      <c r="L568" s="232"/>
      <c r="R568" s="232"/>
      <c r="S568" s="232"/>
    </row>
    <row r="569" spans="11:19" ht="15.75" customHeight="1">
      <c r="K569" s="232"/>
      <c r="L569" s="232"/>
      <c r="R569" s="232"/>
      <c r="S569" s="232"/>
    </row>
    <row r="570" spans="11:19" ht="15.75" customHeight="1">
      <c r="K570" s="232"/>
      <c r="L570" s="232"/>
      <c r="R570" s="232"/>
      <c r="S570" s="232"/>
    </row>
    <row r="571" spans="11:19" ht="15.75" customHeight="1">
      <c r="K571" s="232"/>
      <c r="L571" s="232"/>
      <c r="R571" s="232"/>
      <c r="S571" s="232"/>
    </row>
    <row r="572" spans="11:19" ht="15.75" customHeight="1">
      <c r="K572" s="232"/>
      <c r="L572" s="232"/>
      <c r="R572" s="232"/>
      <c r="S572" s="232"/>
    </row>
    <row r="573" spans="11:19" ht="15.75" customHeight="1">
      <c r="K573" s="232"/>
      <c r="L573" s="232"/>
      <c r="R573" s="232"/>
      <c r="S573" s="232"/>
    </row>
    <row r="574" spans="11:19" ht="15.75" customHeight="1">
      <c r="K574" s="232"/>
      <c r="L574" s="232"/>
      <c r="R574" s="232"/>
      <c r="S574" s="232"/>
    </row>
    <row r="575" spans="11:19" ht="15.75" customHeight="1">
      <c r="K575" s="232"/>
      <c r="L575" s="232"/>
      <c r="R575" s="232"/>
      <c r="S575" s="232"/>
    </row>
    <row r="576" spans="11:19" ht="15.75" customHeight="1">
      <c r="K576" s="232"/>
      <c r="L576" s="232"/>
      <c r="R576" s="232"/>
      <c r="S576" s="232"/>
    </row>
    <row r="577" spans="11:19" ht="15.75" customHeight="1">
      <c r="K577" s="232"/>
      <c r="L577" s="232"/>
      <c r="R577" s="232"/>
      <c r="S577" s="232"/>
    </row>
    <row r="578" spans="11:19" ht="15.75" customHeight="1">
      <c r="K578" s="232"/>
      <c r="L578" s="232"/>
      <c r="R578" s="232"/>
      <c r="S578" s="232"/>
    </row>
    <row r="579" spans="11:19" ht="15.75" customHeight="1">
      <c r="K579" s="232"/>
      <c r="L579" s="232"/>
      <c r="R579" s="232"/>
      <c r="S579" s="232"/>
    </row>
    <row r="580" spans="11:19" ht="15.75" customHeight="1">
      <c r="K580" s="232"/>
      <c r="L580" s="232"/>
      <c r="R580" s="232"/>
      <c r="S580" s="232"/>
    </row>
    <row r="581" spans="11:19" ht="15.75" customHeight="1">
      <c r="K581" s="232"/>
      <c r="L581" s="232"/>
      <c r="R581" s="232"/>
      <c r="S581" s="232"/>
    </row>
    <row r="582" spans="11:19" ht="15.75" customHeight="1">
      <c r="K582" s="232"/>
      <c r="L582" s="232"/>
      <c r="R582" s="232"/>
      <c r="S582" s="232"/>
    </row>
    <row r="583" spans="11:19" ht="15.75" customHeight="1">
      <c r="K583" s="232"/>
      <c r="L583" s="232"/>
      <c r="R583" s="232"/>
      <c r="S583" s="232"/>
    </row>
    <row r="584" spans="11:19" ht="15.75" customHeight="1">
      <c r="K584" s="232"/>
      <c r="L584" s="232"/>
      <c r="R584" s="232"/>
      <c r="S584" s="232"/>
    </row>
    <row r="585" spans="11:19" ht="15.75" customHeight="1">
      <c r="K585" s="232"/>
      <c r="L585" s="232"/>
      <c r="R585" s="232"/>
      <c r="S585" s="232"/>
    </row>
    <row r="586" spans="11:19" ht="15.75" customHeight="1">
      <c r="K586" s="232"/>
      <c r="L586" s="232"/>
      <c r="R586" s="232"/>
      <c r="S586" s="232"/>
    </row>
    <row r="587" spans="11:19" ht="15.75" customHeight="1">
      <c r="K587" s="232"/>
      <c r="L587" s="232"/>
      <c r="R587" s="232"/>
      <c r="S587" s="232"/>
    </row>
    <row r="588" spans="11:19" ht="15.75" customHeight="1">
      <c r="K588" s="232"/>
      <c r="L588" s="232"/>
      <c r="R588" s="232"/>
      <c r="S588" s="232"/>
    </row>
    <row r="589" spans="11:19" ht="15.75" customHeight="1">
      <c r="K589" s="232"/>
      <c r="L589" s="232"/>
      <c r="R589" s="232"/>
      <c r="S589" s="232"/>
    </row>
    <row r="590" spans="11:19" ht="15.75" customHeight="1">
      <c r="K590" s="232"/>
      <c r="L590" s="232"/>
      <c r="R590" s="232"/>
      <c r="S590" s="232"/>
    </row>
    <row r="591" spans="11:19" ht="15.75" customHeight="1">
      <c r="K591" s="232"/>
      <c r="L591" s="232"/>
      <c r="R591" s="232"/>
      <c r="S591" s="232"/>
    </row>
    <row r="592" spans="11:19" ht="15.75" customHeight="1">
      <c r="K592" s="232"/>
      <c r="L592" s="232"/>
      <c r="R592" s="232"/>
      <c r="S592" s="232"/>
    </row>
    <row r="593" spans="11:19" ht="15.75" customHeight="1">
      <c r="K593" s="232"/>
      <c r="L593" s="232"/>
      <c r="R593" s="232"/>
      <c r="S593" s="232"/>
    </row>
    <row r="594" spans="11:19" ht="15.75" customHeight="1">
      <c r="K594" s="232"/>
      <c r="L594" s="232"/>
      <c r="R594" s="232"/>
      <c r="S594" s="232"/>
    </row>
    <row r="595" spans="11:19" ht="15.75" customHeight="1">
      <c r="K595" s="232"/>
      <c r="L595" s="232"/>
      <c r="R595" s="232"/>
      <c r="S595" s="232"/>
    </row>
    <row r="596" spans="11:19" ht="15.75" customHeight="1">
      <c r="K596" s="232"/>
      <c r="L596" s="232"/>
      <c r="R596" s="232"/>
      <c r="S596" s="232"/>
    </row>
    <row r="597" spans="11:19" ht="15.75" customHeight="1">
      <c r="K597" s="232"/>
      <c r="L597" s="232"/>
      <c r="R597" s="232"/>
      <c r="S597" s="232"/>
    </row>
    <row r="598" spans="11:19" ht="15.75" customHeight="1">
      <c r="K598" s="232"/>
      <c r="L598" s="232"/>
      <c r="R598" s="232"/>
      <c r="S598" s="232"/>
    </row>
    <row r="599" spans="11:19" ht="15.75" customHeight="1">
      <c r="K599" s="232"/>
      <c r="L599" s="232"/>
      <c r="R599" s="232"/>
      <c r="S599" s="232"/>
    </row>
    <row r="600" spans="11:19" ht="15.75" customHeight="1">
      <c r="K600" s="232"/>
      <c r="L600" s="232"/>
      <c r="R600" s="232"/>
      <c r="S600" s="232"/>
    </row>
    <row r="601" spans="11:19" ht="15.75" customHeight="1">
      <c r="K601" s="232"/>
      <c r="L601" s="232"/>
      <c r="R601" s="232"/>
      <c r="S601" s="232"/>
    </row>
    <row r="602" spans="11:19" ht="15.75" customHeight="1">
      <c r="K602" s="232"/>
      <c r="L602" s="232"/>
      <c r="R602" s="232"/>
      <c r="S602" s="232"/>
    </row>
    <row r="603" spans="11:19" ht="15.75" customHeight="1">
      <c r="K603" s="232"/>
      <c r="L603" s="232"/>
      <c r="R603" s="232"/>
      <c r="S603" s="232"/>
    </row>
    <row r="604" spans="11:19" ht="15.75" customHeight="1">
      <c r="K604" s="232"/>
      <c r="L604" s="232"/>
      <c r="R604" s="232"/>
      <c r="S604" s="232"/>
    </row>
    <row r="605" spans="11:19" ht="15.75" customHeight="1">
      <c r="K605" s="232"/>
      <c r="L605" s="232"/>
      <c r="R605" s="232"/>
      <c r="S605" s="232"/>
    </row>
    <row r="606" spans="11:19" ht="15.75" customHeight="1">
      <c r="K606" s="232"/>
      <c r="L606" s="232"/>
      <c r="R606" s="232"/>
      <c r="S606" s="232"/>
    </row>
    <row r="607" spans="11:19" ht="15.75" customHeight="1">
      <c r="K607" s="232"/>
      <c r="L607" s="232"/>
      <c r="R607" s="232"/>
      <c r="S607" s="232"/>
    </row>
    <row r="608" spans="11:19" ht="15.75" customHeight="1">
      <c r="K608" s="232"/>
      <c r="L608" s="232"/>
      <c r="R608" s="232"/>
      <c r="S608" s="232"/>
    </row>
    <row r="609" spans="11:19" ht="15.75" customHeight="1">
      <c r="K609" s="232"/>
      <c r="L609" s="232"/>
      <c r="R609" s="232"/>
      <c r="S609" s="232"/>
    </row>
    <row r="610" spans="11:19" ht="15.75" customHeight="1">
      <c r="K610" s="232"/>
      <c r="L610" s="232"/>
      <c r="R610" s="232"/>
      <c r="S610" s="232"/>
    </row>
    <row r="611" spans="11:19" ht="15.75" customHeight="1">
      <c r="K611" s="232"/>
      <c r="L611" s="232"/>
      <c r="R611" s="232"/>
      <c r="S611" s="232"/>
    </row>
    <row r="612" spans="11:19" ht="15.75" customHeight="1">
      <c r="K612" s="232"/>
      <c r="L612" s="232"/>
      <c r="R612" s="232"/>
      <c r="S612" s="232"/>
    </row>
    <row r="613" spans="11:19" ht="15.75" customHeight="1">
      <c r="K613" s="232"/>
      <c r="L613" s="232"/>
      <c r="R613" s="232"/>
      <c r="S613" s="232"/>
    </row>
    <row r="614" spans="11:19" ht="15.75" customHeight="1">
      <c r="K614" s="232"/>
      <c r="L614" s="232"/>
      <c r="R614" s="232"/>
      <c r="S614" s="232"/>
    </row>
    <row r="615" spans="11:19" ht="15.75" customHeight="1">
      <c r="K615" s="232"/>
      <c r="L615" s="232"/>
      <c r="R615" s="232"/>
      <c r="S615" s="232"/>
    </row>
    <row r="616" spans="11:19" ht="15.75" customHeight="1">
      <c r="K616" s="232"/>
      <c r="L616" s="232"/>
      <c r="R616" s="232"/>
      <c r="S616" s="232"/>
    </row>
    <row r="617" spans="11:19" ht="15.75" customHeight="1">
      <c r="K617" s="232"/>
      <c r="L617" s="232"/>
      <c r="R617" s="232"/>
      <c r="S617" s="232"/>
    </row>
    <row r="618" spans="11:19" ht="15.75" customHeight="1">
      <c r="K618" s="232"/>
      <c r="L618" s="232"/>
      <c r="R618" s="232"/>
      <c r="S618" s="232"/>
    </row>
    <row r="619" spans="11:19" ht="15.75" customHeight="1">
      <c r="K619" s="232"/>
      <c r="L619" s="232"/>
      <c r="R619" s="232"/>
      <c r="S619" s="232"/>
    </row>
    <row r="620" spans="11:19" ht="15.75" customHeight="1">
      <c r="K620" s="232"/>
      <c r="L620" s="232"/>
      <c r="R620" s="232"/>
      <c r="S620" s="232"/>
    </row>
    <row r="621" spans="11:19" ht="15.75" customHeight="1">
      <c r="K621" s="232"/>
      <c r="L621" s="232"/>
      <c r="R621" s="232"/>
      <c r="S621" s="232"/>
    </row>
    <row r="622" spans="11:19" ht="15.75" customHeight="1">
      <c r="K622" s="232"/>
      <c r="L622" s="232"/>
      <c r="R622" s="232"/>
      <c r="S622" s="232"/>
    </row>
    <row r="623" spans="11:19" ht="15.75" customHeight="1">
      <c r="K623" s="232"/>
      <c r="L623" s="232"/>
      <c r="R623" s="232"/>
      <c r="S623" s="232"/>
    </row>
    <row r="624" spans="11:19" ht="15.75" customHeight="1">
      <c r="K624" s="232"/>
      <c r="L624" s="232"/>
      <c r="R624" s="232"/>
      <c r="S624" s="232"/>
    </row>
    <row r="625" spans="11:19" ht="15.75" customHeight="1">
      <c r="K625" s="232"/>
      <c r="L625" s="232"/>
      <c r="R625" s="232"/>
      <c r="S625" s="232"/>
    </row>
    <row r="626" spans="11:19" ht="15.75" customHeight="1">
      <c r="K626" s="232"/>
      <c r="L626" s="232"/>
      <c r="R626" s="232"/>
      <c r="S626" s="232"/>
    </row>
    <row r="627" spans="11:19" ht="15.75" customHeight="1">
      <c r="K627" s="232"/>
      <c r="L627" s="232"/>
      <c r="R627" s="232"/>
      <c r="S627" s="232"/>
    </row>
    <row r="628" spans="11:19" ht="15.75" customHeight="1">
      <c r="K628" s="232"/>
      <c r="L628" s="232"/>
      <c r="R628" s="232"/>
      <c r="S628" s="232"/>
    </row>
    <row r="629" spans="11:19" ht="15.75" customHeight="1">
      <c r="K629" s="232"/>
      <c r="L629" s="232"/>
      <c r="R629" s="232"/>
      <c r="S629" s="232"/>
    </row>
    <row r="630" spans="11:19" ht="15.75" customHeight="1">
      <c r="K630" s="232"/>
      <c r="L630" s="232"/>
      <c r="R630" s="232"/>
      <c r="S630" s="232"/>
    </row>
    <row r="631" spans="11:19" ht="15.75" customHeight="1">
      <c r="K631" s="232"/>
      <c r="L631" s="232"/>
      <c r="R631" s="232"/>
      <c r="S631" s="232"/>
    </row>
    <row r="632" spans="11:19" ht="15.75" customHeight="1">
      <c r="K632" s="232"/>
      <c r="L632" s="232"/>
      <c r="R632" s="232"/>
      <c r="S632" s="232"/>
    </row>
    <row r="633" spans="11:19" ht="15.75" customHeight="1">
      <c r="K633" s="232"/>
      <c r="L633" s="232"/>
      <c r="R633" s="232"/>
      <c r="S633" s="232"/>
    </row>
    <row r="634" spans="11:19" ht="15.75" customHeight="1">
      <c r="K634" s="232"/>
      <c r="L634" s="232"/>
      <c r="R634" s="232"/>
      <c r="S634" s="232"/>
    </row>
    <row r="635" spans="11:19" ht="15.75" customHeight="1">
      <c r="K635" s="232"/>
      <c r="L635" s="232"/>
      <c r="R635" s="232"/>
      <c r="S635" s="232"/>
    </row>
    <row r="636" spans="11:19" ht="15.75" customHeight="1">
      <c r="K636" s="232"/>
      <c r="L636" s="232"/>
      <c r="R636" s="232"/>
      <c r="S636" s="232"/>
    </row>
    <row r="637" spans="11:19" ht="15.75" customHeight="1">
      <c r="K637" s="232"/>
      <c r="L637" s="232"/>
      <c r="R637" s="232"/>
      <c r="S637" s="232"/>
    </row>
    <row r="638" spans="11:19" ht="15.75" customHeight="1">
      <c r="K638" s="232"/>
      <c r="L638" s="232"/>
      <c r="R638" s="232"/>
      <c r="S638" s="232"/>
    </row>
    <row r="639" spans="11:19" ht="15.75" customHeight="1">
      <c r="K639" s="232"/>
      <c r="L639" s="232"/>
      <c r="R639" s="232"/>
      <c r="S639" s="232"/>
    </row>
    <row r="640" spans="11:19" ht="15.75" customHeight="1">
      <c r="K640" s="232"/>
      <c r="L640" s="232"/>
      <c r="R640" s="232"/>
      <c r="S640" s="232"/>
    </row>
    <row r="641" spans="11:19" ht="15.75" customHeight="1">
      <c r="K641" s="232"/>
      <c r="L641" s="232"/>
      <c r="R641" s="232"/>
      <c r="S641" s="232"/>
    </row>
    <row r="642" spans="11:19" ht="15.75" customHeight="1">
      <c r="K642" s="232"/>
      <c r="L642" s="232"/>
      <c r="R642" s="232"/>
      <c r="S642" s="232"/>
    </row>
    <row r="643" spans="11:19" ht="15.75" customHeight="1">
      <c r="K643" s="232"/>
      <c r="L643" s="232"/>
      <c r="R643" s="232"/>
      <c r="S643" s="232"/>
    </row>
    <row r="644" spans="11:19" ht="15.75" customHeight="1">
      <c r="K644" s="232"/>
      <c r="L644" s="232"/>
      <c r="R644" s="232"/>
      <c r="S644" s="232"/>
    </row>
    <row r="645" spans="11:19" ht="15.75" customHeight="1">
      <c r="K645" s="232"/>
      <c r="L645" s="232"/>
      <c r="R645" s="232"/>
      <c r="S645" s="232"/>
    </row>
    <row r="646" spans="11:19" ht="15.75" customHeight="1">
      <c r="K646" s="232"/>
      <c r="L646" s="232"/>
      <c r="R646" s="232"/>
      <c r="S646" s="232"/>
    </row>
    <row r="647" spans="11:19" ht="15.75" customHeight="1">
      <c r="K647" s="232"/>
      <c r="L647" s="232"/>
      <c r="R647" s="232"/>
      <c r="S647" s="232"/>
    </row>
    <row r="648" spans="11:19" ht="15.75" customHeight="1">
      <c r="K648" s="232"/>
      <c r="L648" s="232"/>
      <c r="R648" s="232"/>
      <c r="S648" s="232"/>
    </row>
    <row r="649" spans="11:19" ht="15.75" customHeight="1">
      <c r="K649" s="232"/>
      <c r="L649" s="232"/>
      <c r="R649" s="232"/>
      <c r="S649" s="232"/>
    </row>
    <row r="650" spans="11:19" ht="15.75" customHeight="1">
      <c r="K650" s="232"/>
      <c r="L650" s="232"/>
      <c r="R650" s="232"/>
      <c r="S650" s="232"/>
    </row>
    <row r="651" spans="11:19" ht="15.75" customHeight="1">
      <c r="K651" s="232"/>
      <c r="L651" s="232"/>
      <c r="R651" s="232"/>
      <c r="S651" s="232"/>
    </row>
    <row r="652" spans="11:19" ht="15.75" customHeight="1">
      <c r="K652" s="232"/>
      <c r="L652" s="232"/>
      <c r="R652" s="232"/>
      <c r="S652" s="232"/>
    </row>
    <row r="653" spans="11:19" ht="15.75" customHeight="1">
      <c r="K653" s="232"/>
      <c r="L653" s="232"/>
      <c r="R653" s="232"/>
      <c r="S653" s="232"/>
    </row>
    <row r="654" spans="11:19" ht="15.75" customHeight="1">
      <c r="K654" s="232"/>
      <c r="L654" s="232"/>
      <c r="R654" s="232"/>
      <c r="S654" s="232"/>
    </row>
    <row r="655" spans="11:19" ht="15.75" customHeight="1">
      <c r="K655" s="232"/>
      <c r="L655" s="232"/>
      <c r="R655" s="232"/>
      <c r="S655" s="232"/>
    </row>
    <row r="656" spans="11:19" ht="15.75" customHeight="1">
      <c r="K656" s="232"/>
      <c r="L656" s="232"/>
      <c r="R656" s="232"/>
      <c r="S656" s="232"/>
    </row>
    <row r="657" spans="11:19" ht="15.75" customHeight="1">
      <c r="K657" s="232"/>
      <c r="L657" s="232"/>
      <c r="R657" s="232"/>
      <c r="S657" s="232"/>
    </row>
    <row r="658" spans="11:19" ht="15.75" customHeight="1">
      <c r="K658" s="232"/>
      <c r="L658" s="232"/>
      <c r="R658" s="232"/>
      <c r="S658" s="232"/>
    </row>
    <row r="659" spans="11:19" ht="15.75" customHeight="1">
      <c r="K659" s="232"/>
      <c r="L659" s="232"/>
      <c r="R659" s="232"/>
      <c r="S659" s="232"/>
    </row>
    <row r="660" spans="11:19" ht="15.75" customHeight="1">
      <c r="K660" s="232"/>
      <c r="L660" s="232"/>
      <c r="R660" s="232"/>
      <c r="S660" s="232"/>
    </row>
    <row r="661" spans="11:19" ht="15.75" customHeight="1">
      <c r="K661" s="232"/>
      <c r="L661" s="232"/>
      <c r="R661" s="232"/>
      <c r="S661" s="232"/>
    </row>
    <row r="662" spans="11:19" ht="15.75" customHeight="1">
      <c r="K662" s="232"/>
      <c r="L662" s="232"/>
      <c r="R662" s="232"/>
      <c r="S662" s="232"/>
    </row>
    <row r="663" spans="11:19" ht="15.75" customHeight="1">
      <c r="K663" s="232"/>
      <c r="L663" s="232"/>
      <c r="R663" s="232"/>
      <c r="S663" s="232"/>
    </row>
    <row r="664" spans="11:19" ht="15.75" customHeight="1">
      <c r="K664" s="232"/>
      <c r="L664" s="232"/>
      <c r="R664" s="232"/>
      <c r="S664" s="232"/>
    </row>
    <row r="665" spans="11:19" ht="15.75" customHeight="1">
      <c r="K665" s="232"/>
      <c r="L665" s="232"/>
      <c r="R665" s="232"/>
      <c r="S665" s="232"/>
    </row>
    <row r="666" spans="11:19" ht="15.75" customHeight="1">
      <c r="K666" s="232"/>
      <c r="L666" s="232"/>
      <c r="R666" s="232"/>
      <c r="S666" s="232"/>
    </row>
    <row r="667" spans="11:19" ht="15.75" customHeight="1">
      <c r="K667" s="232"/>
      <c r="L667" s="232"/>
      <c r="R667" s="232"/>
      <c r="S667" s="232"/>
    </row>
    <row r="668" spans="11:19" ht="15.75" customHeight="1">
      <c r="K668" s="232"/>
      <c r="L668" s="232"/>
      <c r="R668" s="232"/>
      <c r="S668" s="232"/>
    </row>
    <row r="669" spans="11:19" ht="15.75" customHeight="1">
      <c r="K669" s="232"/>
      <c r="L669" s="232"/>
      <c r="R669" s="232"/>
      <c r="S669" s="232"/>
    </row>
    <row r="670" spans="11:19" ht="15.75" customHeight="1">
      <c r="K670" s="232"/>
      <c r="L670" s="232"/>
      <c r="R670" s="232"/>
      <c r="S670" s="232"/>
    </row>
    <row r="671" spans="11:19" ht="15.75" customHeight="1">
      <c r="K671" s="232"/>
      <c r="L671" s="232"/>
      <c r="R671" s="232"/>
      <c r="S671" s="232"/>
    </row>
    <row r="672" spans="11:19" ht="15.75" customHeight="1">
      <c r="K672" s="232"/>
      <c r="L672" s="232"/>
      <c r="R672" s="232"/>
      <c r="S672" s="232"/>
    </row>
    <row r="673" spans="11:19" ht="15.75" customHeight="1">
      <c r="K673" s="232"/>
      <c r="L673" s="232"/>
      <c r="R673" s="232"/>
      <c r="S673" s="232"/>
    </row>
    <row r="674" spans="11:19" ht="15.75" customHeight="1">
      <c r="K674" s="232"/>
      <c r="L674" s="232"/>
      <c r="R674" s="232"/>
      <c r="S674" s="232"/>
    </row>
    <row r="675" spans="11:19" ht="15.75" customHeight="1">
      <c r="K675" s="232"/>
      <c r="L675" s="232"/>
      <c r="R675" s="232"/>
      <c r="S675" s="232"/>
    </row>
    <row r="676" spans="11:19" ht="15.75" customHeight="1">
      <c r="K676" s="232"/>
      <c r="L676" s="232"/>
      <c r="R676" s="232"/>
      <c r="S676" s="232"/>
    </row>
    <row r="677" spans="11:19" ht="15.75" customHeight="1">
      <c r="K677" s="232"/>
      <c r="L677" s="232"/>
      <c r="R677" s="232"/>
      <c r="S677" s="232"/>
    </row>
    <row r="678" spans="11:19" ht="15.75" customHeight="1">
      <c r="K678" s="232"/>
      <c r="L678" s="232"/>
      <c r="R678" s="232"/>
      <c r="S678" s="232"/>
    </row>
    <row r="679" spans="11:19" ht="15.75" customHeight="1">
      <c r="K679" s="232"/>
      <c r="L679" s="232"/>
      <c r="R679" s="232"/>
      <c r="S679" s="232"/>
    </row>
    <row r="680" spans="11:19" ht="15.75" customHeight="1">
      <c r="K680" s="232"/>
      <c r="L680" s="232"/>
      <c r="R680" s="232"/>
      <c r="S680" s="232"/>
    </row>
    <row r="681" spans="11:19" ht="15.75" customHeight="1">
      <c r="K681" s="232"/>
      <c r="L681" s="232"/>
      <c r="R681" s="232"/>
      <c r="S681" s="232"/>
    </row>
    <row r="682" spans="11:19" ht="15.75" customHeight="1">
      <c r="K682" s="232"/>
      <c r="L682" s="232"/>
      <c r="R682" s="232"/>
      <c r="S682" s="232"/>
    </row>
    <row r="683" spans="11:19" ht="15.75" customHeight="1">
      <c r="K683" s="232"/>
      <c r="L683" s="232"/>
      <c r="R683" s="232"/>
      <c r="S683" s="232"/>
    </row>
    <row r="684" spans="11:19" ht="15.75" customHeight="1">
      <c r="K684" s="232"/>
      <c r="L684" s="232"/>
      <c r="R684" s="232"/>
      <c r="S684" s="232"/>
    </row>
    <row r="685" spans="11:19" ht="15.75" customHeight="1">
      <c r="K685" s="232"/>
      <c r="L685" s="232"/>
      <c r="R685" s="232"/>
      <c r="S685" s="232"/>
    </row>
    <row r="686" spans="11:19" ht="15.75" customHeight="1">
      <c r="K686" s="232"/>
      <c r="L686" s="232"/>
      <c r="R686" s="232"/>
      <c r="S686" s="232"/>
    </row>
    <row r="687" spans="11:19" ht="15.75" customHeight="1">
      <c r="K687" s="232"/>
      <c r="L687" s="232"/>
      <c r="R687" s="232"/>
      <c r="S687" s="232"/>
    </row>
    <row r="688" spans="11:19" ht="15.75" customHeight="1">
      <c r="K688" s="232"/>
      <c r="L688" s="232"/>
      <c r="R688" s="232"/>
      <c r="S688" s="232"/>
    </row>
    <row r="689" spans="11:19" ht="15.75" customHeight="1">
      <c r="K689" s="232"/>
      <c r="L689" s="232"/>
      <c r="R689" s="232"/>
      <c r="S689" s="232"/>
    </row>
    <row r="690" spans="11:19" ht="15.75" customHeight="1">
      <c r="K690" s="232"/>
      <c r="L690" s="232"/>
      <c r="R690" s="232"/>
      <c r="S690" s="232"/>
    </row>
    <row r="691" spans="11:19" ht="15.75" customHeight="1">
      <c r="K691" s="232"/>
      <c r="L691" s="232"/>
      <c r="R691" s="232"/>
      <c r="S691" s="232"/>
    </row>
    <row r="692" spans="11:19" ht="15.75" customHeight="1">
      <c r="K692" s="232"/>
      <c r="L692" s="232"/>
      <c r="R692" s="232"/>
      <c r="S692" s="232"/>
    </row>
    <row r="693" spans="11:19" ht="15.75" customHeight="1">
      <c r="K693" s="232"/>
      <c r="L693" s="232"/>
      <c r="R693" s="232"/>
      <c r="S693" s="232"/>
    </row>
    <row r="694" spans="11:19" ht="15.75" customHeight="1">
      <c r="K694" s="232"/>
      <c r="L694" s="232"/>
      <c r="R694" s="232"/>
      <c r="S694" s="232"/>
    </row>
    <row r="695" spans="11:19" ht="15.75" customHeight="1">
      <c r="K695" s="232"/>
      <c r="L695" s="232"/>
      <c r="R695" s="232"/>
      <c r="S695" s="232"/>
    </row>
    <row r="696" spans="11:19" ht="15.75" customHeight="1">
      <c r="K696" s="232"/>
      <c r="L696" s="232"/>
      <c r="R696" s="232"/>
      <c r="S696" s="232"/>
    </row>
    <row r="697" spans="11:19" ht="15.75" customHeight="1">
      <c r="K697" s="232"/>
      <c r="L697" s="232"/>
      <c r="R697" s="232"/>
      <c r="S697" s="232"/>
    </row>
    <row r="698" spans="11:19" ht="15.75" customHeight="1">
      <c r="K698" s="232"/>
      <c r="L698" s="232"/>
      <c r="R698" s="232"/>
      <c r="S698" s="232"/>
    </row>
    <row r="699" spans="11:19" ht="15.75" customHeight="1">
      <c r="K699" s="232"/>
      <c r="L699" s="232"/>
      <c r="R699" s="232"/>
      <c r="S699" s="232"/>
    </row>
    <row r="700" spans="11:19" ht="15.75" customHeight="1">
      <c r="K700" s="232"/>
      <c r="L700" s="232"/>
      <c r="R700" s="232"/>
      <c r="S700" s="232"/>
    </row>
    <row r="701" spans="11:19" ht="15.75" customHeight="1">
      <c r="K701" s="232"/>
      <c r="L701" s="232"/>
      <c r="R701" s="232"/>
      <c r="S701" s="232"/>
    </row>
    <row r="702" spans="11:19" ht="15.75" customHeight="1">
      <c r="K702" s="232"/>
      <c r="L702" s="232"/>
      <c r="R702" s="232"/>
      <c r="S702" s="232"/>
    </row>
    <row r="703" spans="11:19" ht="15.75" customHeight="1">
      <c r="K703" s="232"/>
      <c r="L703" s="232"/>
      <c r="R703" s="232"/>
      <c r="S703" s="232"/>
    </row>
    <row r="704" spans="11:19" ht="15.75" customHeight="1">
      <c r="K704" s="232"/>
      <c r="L704" s="232"/>
      <c r="R704" s="232"/>
      <c r="S704" s="232"/>
    </row>
    <row r="705" spans="11:19" ht="15.75" customHeight="1">
      <c r="K705" s="232"/>
      <c r="L705" s="232"/>
      <c r="R705" s="232"/>
      <c r="S705" s="232"/>
    </row>
    <row r="706" spans="11:19" ht="15.75" customHeight="1">
      <c r="K706" s="232"/>
      <c r="L706" s="232"/>
      <c r="R706" s="232"/>
      <c r="S706" s="232"/>
    </row>
    <row r="707" spans="11:19" ht="15.75" customHeight="1">
      <c r="K707" s="232"/>
      <c r="L707" s="232"/>
      <c r="R707" s="232"/>
      <c r="S707" s="232"/>
    </row>
    <row r="708" spans="11:19" ht="15.75" customHeight="1">
      <c r="K708" s="232"/>
      <c r="L708" s="232"/>
      <c r="R708" s="232"/>
      <c r="S708" s="232"/>
    </row>
    <row r="709" spans="11:19" ht="15.75" customHeight="1">
      <c r="K709" s="232"/>
      <c r="L709" s="232"/>
      <c r="R709" s="232"/>
      <c r="S709" s="232"/>
    </row>
    <row r="710" spans="11:19" ht="15.75" customHeight="1">
      <c r="K710" s="232"/>
      <c r="L710" s="232"/>
      <c r="R710" s="232"/>
      <c r="S710" s="232"/>
    </row>
    <row r="711" spans="11:19" ht="15.75" customHeight="1">
      <c r="K711" s="232"/>
      <c r="L711" s="232"/>
      <c r="R711" s="232"/>
      <c r="S711" s="232"/>
    </row>
    <row r="712" spans="11:19" ht="15.75" customHeight="1">
      <c r="K712" s="232"/>
      <c r="L712" s="232"/>
      <c r="R712" s="232"/>
      <c r="S712" s="232"/>
    </row>
    <row r="713" spans="11:19" ht="15.75" customHeight="1">
      <c r="K713" s="232"/>
      <c r="L713" s="232"/>
      <c r="R713" s="232"/>
      <c r="S713" s="232"/>
    </row>
    <row r="714" spans="11:19" ht="15.75" customHeight="1">
      <c r="K714" s="232"/>
      <c r="L714" s="232"/>
      <c r="R714" s="232"/>
      <c r="S714" s="232"/>
    </row>
    <row r="715" spans="11:19" ht="15.75" customHeight="1">
      <c r="K715" s="232"/>
      <c r="L715" s="232"/>
      <c r="R715" s="232"/>
      <c r="S715" s="232"/>
    </row>
    <row r="716" spans="11:19" ht="15.75" customHeight="1">
      <c r="K716" s="232"/>
      <c r="L716" s="232"/>
      <c r="R716" s="232"/>
      <c r="S716" s="232"/>
    </row>
    <row r="717" spans="11:19" ht="15.75" customHeight="1">
      <c r="K717" s="232"/>
      <c r="L717" s="232"/>
      <c r="R717" s="232"/>
      <c r="S717" s="232"/>
    </row>
    <row r="718" spans="11:19" ht="15.75" customHeight="1">
      <c r="K718" s="232"/>
      <c r="L718" s="232"/>
      <c r="R718" s="232"/>
      <c r="S718" s="232"/>
    </row>
    <row r="719" spans="11:19" ht="15.75" customHeight="1">
      <c r="K719" s="232"/>
      <c r="L719" s="232"/>
      <c r="R719" s="232"/>
      <c r="S719" s="232"/>
    </row>
    <row r="720" spans="11:19" ht="15.75" customHeight="1">
      <c r="K720" s="232"/>
      <c r="L720" s="232"/>
      <c r="R720" s="232"/>
      <c r="S720" s="232"/>
    </row>
    <row r="721" spans="11:19" ht="15.75" customHeight="1">
      <c r="K721" s="232"/>
      <c r="L721" s="232"/>
      <c r="R721" s="232"/>
      <c r="S721" s="232"/>
    </row>
    <row r="722" spans="11:19" ht="15.75" customHeight="1">
      <c r="K722" s="232"/>
      <c r="L722" s="232"/>
      <c r="R722" s="232"/>
      <c r="S722" s="232"/>
    </row>
    <row r="723" spans="11:19" ht="15.75" customHeight="1">
      <c r="K723" s="232"/>
      <c r="L723" s="232"/>
      <c r="R723" s="232"/>
      <c r="S723" s="232"/>
    </row>
    <row r="724" spans="11:19" ht="15.75" customHeight="1">
      <c r="K724" s="232"/>
      <c r="L724" s="232"/>
      <c r="R724" s="232"/>
      <c r="S724" s="232"/>
    </row>
    <row r="725" spans="11:19" ht="15.75" customHeight="1">
      <c r="K725" s="232"/>
      <c r="L725" s="232"/>
      <c r="R725" s="232"/>
      <c r="S725" s="232"/>
    </row>
    <row r="726" spans="11:19" ht="15.75" customHeight="1">
      <c r="K726" s="232"/>
      <c r="L726" s="232"/>
      <c r="R726" s="232"/>
      <c r="S726" s="232"/>
    </row>
    <row r="727" spans="11:19" ht="15.75" customHeight="1">
      <c r="K727" s="232"/>
      <c r="L727" s="232"/>
      <c r="R727" s="232"/>
      <c r="S727" s="232"/>
    </row>
    <row r="728" spans="11:19" ht="15.75" customHeight="1">
      <c r="K728" s="232"/>
      <c r="L728" s="232"/>
      <c r="R728" s="232"/>
      <c r="S728" s="232"/>
    </row>
    <row r="729" spans="11:19" ht="15.75" customHeight="1">
      <c r="K729" s="232"/>
      <c r="L729" s="232"/>
      <c r="R729" s="232"/>
      <c r="S729" s="232"/>
    </row>
    <row r="730" spans="11:19" ht="15.75" customHeight="1">
      <c r="K730" s="232"/>
      <c r="L730" s="232"/>
      <c r="R730" s="232"/>
      <c r="S730" s="232"/>
    </row>
    <row r="731" spans="11:19" ht="15.75" customHeight="1">
      <c r="K731" s="232"/>
      <c r="L731" s="232"/>
      <c r="R731" s="232"/>
      <c r="S731" s="232"/>
    </row>
    <row r="732" spans="11:19" ht="15.75" customHeight="1">
      <c r="K732" s="232"/>
      <c r="L732" s="232"/>
      <c r="R732" s="232"/>
      <c r="S732" s="232"/>
    </row>
    <row r="733" spans="11:19" ht="15.75" customHeight="1">
      <c r="K733" s="232"/>
      <c r="L733" s="232"/>
      <c r="R733" s="232"/>
      <c r="S733" s="232"/>
    </row>
    <row r="734" spans="11:19" ht="15.75" customHeight="1">
      <c r="K734" s="232"/>
      <c r="L734" s="232"/>
      <c r="R734" s="232"/>
      <c r="S734" s="232"/>
    </row>
    <row r="735" spans="11:19" ht="15.75" customHeight="1">
      <c r="K735" s="232"/>
      <c r="L735" s="232"/>
      <c r="R735" s="232"/>
      <c r="S735" s="232"/>
    </row>
    <row r="736" spans="11:19" ht="15.75" customHeight="1">
      <c r="K736" s="232"/>
      <c r="L736" s="232"/>
      <c r="R736" s="232"/>
      <c r="S736" s="232"/>
    </row>
    <row r="737" spans="11:19" ht="15.75" customHeight="1">
      <c r="K737" s="232"/>
      <c r="L737" s="232"/>
      <c r="R737" s="232"/>
      <c r="S737" s="232"/>
    </row>
    <row r="738" spans="11:19" ht="15.75" customHeight="1">
      <c r="K738" s="232"/>
      <c r="L738" s="232"/>
      <c r="R738" s="232"/>
      <c r="S738" s="232"/>
    </row>
    <row r="739" spans="11:19" ht="15.75" customHeight="1">
      <c r="K739" s="232"/>
      <c r="L739" s="232"/>
      <c r="R739" s="232"/>
      <c r="S739" s="232"/>
    </row>
    <row r="740" spans="11:19" ht="15.75" customHeight="1">
      <c r="K740" s="232"/>
      <c r="L740" s="232"/>
      <c r="R740" s="232"/>
      <c r="S740" s="232"/>
    </row>
    <row r="741" spans="11:19" ht="15.75" customHeight="1">
      <c r="K741" s="232"/>
      <c r="L741" s="232"/>
      <c r="R741" s="232"/>
      <c r="S741" s="232"/>
    </row>
    <row r="742" spans="11:19" ht="15.75" customHeight="1">
      <c r="K742" s="232"/>
      <c r="L742" s="232"/>
      <c r="R742" s="232"/>
      <c r="S742" s="232"/>
    </row>
    <row r="743" spans="11:19" ht="15.75" customHeight="1">
      <c r="K743" s="232"/>
      <c r="L743" s="232"/>
      <c r="R743" s="232"/>
      <c r="S743" s="232"/>
    </row>
    <row r="744" spans="11:19" ht="15.75" customHeight="1">
      <c r="K744" s="232"/>
      <c r="L744" s="232"/>
      <c r="R744" s="232"/>
      <c r="S744" s="232"/>
    </row>
    <row r="745" spans="11:19" ht="15.75" customHeight="1">
      <c r="K745" s="232"/>
      <c r="L745" s="232"/>
      <c r="R745" s="232"/>
      <c r="S745" s="232"/>
    </row>
    <row r="746" spans="11:19" ht="15.75" customHeight="1">
      <c r="K746" s="232"/>
      <c r="L746" s="232"/>
      <c r="R746" s="232"/>
      <c r="S746" s="232"/>
    </row>
    <row r="747" spans="11:19" ht="15.75" customHeight="1">
      <c r="K747" s="232"/>
      <c r="L747" s="232"/>
      <c r="R747" s="232"/>
      <c r="S747" s="232"/>
    </row>
    <row r="748" spans="11:19" ht="15.75" customHeight="1">
      <c r="K748" s="232"/>
      <c r="L748" s="232"/>
      <c r="R748" s="232"/>
      <c r="S748" s="232"/>
    </row>
    <row r="749" spans="11:19" ht="15.75" customHeight="1">
      <c r="K749" s="232"/>
      <c r="L749" s="232"/>
      <c r="R749" s="232"/>
      <c r="S749" s="232"/>
    </row>
    <row r="750" spans="11:19" ht="15.75" customHeight="1">
      <c r="K750" s="232"/>
      <c r="L750" s="232"/>
      <c r="R750" s="232"/>
      <c r="S750" s="232"/>
    </row>
    <row r="751" spans="11:19" ht="15.75" customHeight="1">
      <c r="K751" s="232"/>
      <c r="L751" s="232"/>
      <c r="R751" s="232"/>
      <c r="S751" s="232"/>
    </row>
    <row r="752" spans="11:19" ht="15.75" customHeight="1">
      <c r="K752" s="232"/>
      <c r="L752" s="232"/>
      <c r="R752" s="232"/>
      <c r="S752" s="232"/>
    </row>
    <row r="753" spans="11:19" ht="15.75" customHeight="1">
      <c r="K753" s="232"/>
      <c r="L753" s="232"/>
      <c r="R753" s="232"/>
      <c r="S753" s="232"/>
    </row>
    <row r="754" spans="11:19" ht="15.75" customHeight="1">
      <c r="K754" s="232"/>
      <c r="L754" s="232"/>
      <c r="R754" s="232"/>
      <c r="S754" s="232"/>
    </row>
    <row r="755" spans="11:19" ht="15.75" customHeight="1">
      <c r="K755" s="232"/>
      <c r="L755" s="232"/>
      <c r="R755" s="232"/>
      <c r="S755" s="232"/>
    </row>
    <row r="756" spans="11:19" ht="15.75" customHeight="1">
      <c r="K756" s="232"/>
      <c r="L756" s="232"/>
      <c r="R756" s="232"/>
      <c r="S756" s="232"/>
    </row>
    <row r="757" spans="11:19" ht="15.75" customHeight="1">
      <c r="K757" s="232"/>
      <c r="L757" s="232"/>
      <c r="R757" s="232"/>
      <c r="S757" s="232"/>
    </row>
    <row r="758" spans="11:19" ht="15.75" customHeight="1">
      <c r="K758" s="232"/>
      <c r="L758" s="232"/>
      <c r="R758" s="232"/>
      <c r="S758" s="232"/>
    </row>
    <row r="759" spans="11:19" ht="15.75" customHeight="1">
      <c r="K759" s="232"/>
      <c r="L759" s="232"/>
      <c r="R759" s="232"/>
      <c r="S759" s="232"/>
    </row>
    <row r="760" spans="11:19" ht="15.75" customHeight="1">
      <c r="K760" s="232"/>
      <c r="L760" s="232"/>
      <c r="R760" s="232"/>
      <c r="S760" s="232"/>
    </row>
    <row r="761" spans="11:19" ht="15.75" customHeight="1">
      <c r="K761" s="232"/>
      <c r="L761" s="232"/>
      <c r="R761" s="232"/>
      <c r="S761" s="232"/>
    </row>
    <row r="762" spans="11:19" ht="15.75" customHeight="1">
      <c r="K762" s="232"/>
      <c r="L762" s="232"/>
      <c r="R762" s="232"/>
      <c r="S762" s="232"/>
    </row>
    <row r="763" spans="11:19" ht="15.75" customHeight="1">
      <c r="K763" s="232"/>
      <c r="L763" s="232"/>
      <c r="R763" s="232"/>
      <c r="S763" s="232"/>
    </row>
    <row r="764" spans="11:19" ht="15.75" customHeight="1">
      <c r="K764" s="232"/>
      <c r="L764" s="232"/>
      <c r="R764" s="232"/>
      <c r="S764" s="232"/>
    </row>
    <row r="765" spans="11:19" ht="15.75" customHeight="1">
      <c r="K765" s="232"/>
      <c r="L765" s="232"/>
      <c r="R765" s="232"/>
      <c r="S765" s="232"/>
    </row>
    <row r="766" spans="11:19" ht="15.75" customHeight="1">
      <c r="K766" s="232"/>
      <c r="L766" s="232"/>
      <c r="R766" s="232"/>
      <c r="S766" s="232"/>
    </row>
    <row r="767" spans="11:19" ht="15.75" customHeight="1">
      <c r="K767" s="232"/>
      <c r="L767" s="232"/>
      <c r="R767" s="232"/>
      <c r="S767" s="232"/>
    </row>
    <row r="768" spans="11:19" ht="15.75" customHeight="1">
      <c r="K768" s="232"/>
      <c r="L768" s="232"/>
      <c r="R768" s="232"/>
      <c r="S768" s="232"/>
    </row>
    <row r="769" spans="11:19" ht="15.75" customHeight="1">
      <c r="K769" s="232"/>
      <c r="L769" s="232"/>
      <c r="R769" s="232"/>
      <c r="S769" s="232"/>
    </row>
    <row r="770" spans="11:19" ht="15.75" customHeight="1">
      <c r="K770" s="232"/>
      <c r="L770" s="232"/>
      <c r="R770" s="232"/>
      <c r="S770" s="232"/>
    </row>
    <row r="771" spans="11:19" ht="15.75" customHeight="1">
      <c r="K771" s="232"/>
      <c r="L771" s="232"/>
      <c r="R771" s="232"/>
      <c r="S771" s="232"/>
    </row>
    <row r="772" spans="11:19" ht="15.75" customHeight="1">
      <c r="K772" s="232"/>
      <c r="L772" s="232"/>
      <c r="R772" s="232"/>
      <c r="S772" s="232"/>
    </row>
    <row r="773" spans="11:19" ht="15.75" customHeight="1">
      <c r="K773" s="232"/>
      <c r="L773" s="232"/>
      <c r="R773" s="232"/>
      <c r="S773" s="232"/>
    </row>
    <row r="774" spans="11:19" ht="15.75" customHeight="1">
      <c r="K774" s="232"/>
      <c r="L774" s="232"/>
      <c r="R774" s="232"/>
      <c r="S774" s="232"/>
    </row>
    <row r="775" spans="11:19" ht="15.75" customHeight="1">
      <c r="K775" s="232"/>
      <c r="L775" s="232"/>
      <c r="R775" s="232"/>
      <c r="S775" s="232"/>
    </row>
    <row r="776" spans="11:19" ht="15.75" customHeight="1">
      <c r="K776" s="232"/>
      <c r="L776" s="232"/>
      <c r="R776" s="232"/>
      <c r="S776" s="232"/>
    </row>
    <row r="777" spans="11:19" ht="15.75" customHeight="1">
      <c r="K777" s="232"/>
      <c r="L777" s="232"/>
      <c r="R777" s="232"/>
      <c r="S777" s="232"/>
    </row>
    <row r="778" spans="11:19" ht="15.75" customHeight="1">
      <c r="K778" s="232"/>
      <c r="L778" s="232"/>
      <c r="R778" s="232"/>
      <c r="S778" s="232"/>
    </row>
    <row r="779" spans="11:19" ht="15.75" customHeight="1">
      <c r="K779" s="232"/>
      <c r="L779" s="232"/>
      <c r="R779" s="232"/>
      <c r="S779" s="232"/>
    </row>
    <row r="780" spans="11:19" ht="15.75" customHeight="1">
      <c r="K780" s="232"/>
      <c r="L780" s="232"/>
      <c r="R780" s="232"/>
      <c r="S780" s="232"/>
    </row>
    <row r="781" spans="11:19" ht="15.75" customHeight="1">
      <c r="K781" s="232"/>
      <c r="L781" s="232"/>
      <c r="R781" s="232"/>
      <c r="S781" s="232"/>
    </row>
    <row r="782" spans="11:19" ht="15.75" customHeight="1">
      <c r="K782" s="232"/>
      <c r="L782" s="232"/>
      <c r="R782" s="232"/>
      <c r="S782" s="232"/>
    </row>
    <row r="783" spans="11:19" ht="15.75" customHeight="1">
      <c r="K783" s="232"/>
      <c r="L783" s="232"/>
      <c r="R783" s="232"/>
      <c r="S783" s="232"/>
    </row>
    <row r="784" spans="11:19" ht="15.75" customHeight="1">
      <c r="K784" s="232"/>
      <c r="L784" s="232"/>
      <c r="R784" s="232"/>
      <c r="S784" s="232"/>
    </row>
    <row r="785" spans="11:19" ht="15.75" customHeight="1">
      <c r="K785" s="232"/>
      <c r="L785" s="232"/>
      <c r="R785" s="232"/>
      <c r="S785" s="232"/>
    </row>
    <row r="786" spans="11:19" ht="15.75" customHeight="1">
      <c r="K786" s="232"/>
      <c r="L786" s="232"/>
      <c r="R786" s="232"/>
      <c r="S786" s="232"/>
    </row>
    <row r="787" spans="11:19" ht="15.75" customHeight="1">
      <c r="K787" s="232"/>
      <c r="L787" s="232"/>
      <c r="R787" s="232"/>
      <c r="S787" s="232"/>
    </row>
    <row r="788" spans="11:19" ht="15.75" customHeight="1">
      <c r="K788" s="232"/>
      <c r="L788" s="232"/>
      <c r="R788" s="232"/>
      <c r="S788" s="232"/>
    </row>
    <row r="789" spans="11:19" ht="15.75" customHeight="1">
      <c r="K789" s="232"/>
      <c r="L789" s="232"/>
      <c r="R789" s="232"/>
      <c r="S789" s="232"/>
    </row>
    <row r="790" spans="11:19" ht="15.75" customHeight="1">
      <c r="K790" s="232"/>
      <c r="L790" s="232"/>
      <c r="R790" s="232"/>
      <c r="S790" s="232"/>
    </row>
    <row r="791" spans="11:19" ht="15.75" customHeight="1">
      <c r="K791" s="232"/>
      <c r="L791" s="232"/>
      <c r="R791" s="232"/>
      <c r="S791" s="232"/>
    </row>
    <row r="792" spans="11:19" ht="15.75" customHeight="1">
      <c r="K792" s="232"/>
      <c r="L792" s="232"/>
      <c r="R792" s="232"/>
      <c r="S792" s="232"/>
    </row>
    <row r="793" spans="11:19" ht="15.75" customHeight="1">
      <c r="K793" s="232"/>
      <c r="L793" s="232"/>
      <c r="R793" s="232"/>
      <c r="S793" s="232"/>
    </row>
    <row r="794" spans="11:19" ht="15.75" customHeight="1">
      <c r="K794" s="232"/>
      <c r="L794" s="232"/>
      <c r="R794" s="232"/>
      <c r="S794" s="232"/>
    </row>
    <row r="795" spans="11:19" ht="15.75" customHeight="1">
      <c r="K795" s="232"/>
      <c r="L795" s="232"/>
      <c r="R795" s="232"/>
      <c r="S795" s="232"/>
    </row>
    <row r="796" spans="11:19" ht="15.75" customHeight="1">
      <c r="K796" s="232"/>
      <c r="L796" s="232"/>
      <c r="R796" s="232"/>
      <c r="S796" s="232"/>
    </row>
    <row r="797" spans="11:19" ht="15.75" customHeight="1">
      <c r="K797" s="232"/>
      <c r="L797" s="232"/>
      <c r="R797" s="232"/>
      <c r="S797" s="232"/>
    </row>
    <row r="798" spans="11:19" ht="15.75" customHeight="1">
      <c r="K798" s="232"/>
      <c r="L798" s="232"/>
      <c r="R798" s="232"/>
      <c r="S798" s="232"/>
    </row>
    <row r="799" spans="11:19" ht="15.75" customHeight="1">
      <c r="K799" s="232"/>
      <c r="L799" s="232"/>
      <c r="R799" s="232"/>
      <c r="S799" s="232"/>
    </row>
    <row r="800" spans="11:19" ht="15.75" customHeight="1">
      <c r="K800" s="232"/>
      <c r="L800" s="232"/>
      <c r="R800" s="232"/>
      <c r="S800" s="232"/>
    </row>
    <row r="801" spans="11:19" ht="15.75" customHeight="1">
      <c r="K801" s="232"/>
      <c r="L801" s="232"/>
      <c r="R801" s="232"/>
      <c r="S801" s="232"/>
    </row>
    <row r="802" spans="11:19" ht="15.75" customHeight="1">
      <c r="K802" s="232"/>
      <c r="L802" s="232"/>
      <c r="R802" s="232"/>
      <c r="S802" s="232"/>
    </row>
    <row r="803" spans="11:19" ht="15.75" customHeight="1">
      <c r="K803" s="232"/>
      <c r="L803" s="232"/>
      <c r="R803" s="232"/>
      <c r="S803" s="232"/>
    </row>
    <row r="804" spans="11:19" ht="15.75" customHeight="1">
      <c r="K804" s="232"/>
      <c r="L804" s="232"/>
      <c r="R804" s="232"/>
      <c r="S804" s="232"/>
    </row>
    <row r="805" spans="11:19" ht="15.75" customHeight="1">
      <c r="K805" s="232"/>
      <c r="L805" s="232"/>
      <c r="R805" s="232"/>
      <c r="S805" s="232"/>
    </row>
    <row r="806" spans="11:19" ht="15.75" customHeight="1">
      <c r="K806" s="232"/>
      <c r="L806" s="232"/>
      <c r="R806" s="232"/>
      <c r="S806" s="232"/>
    </row>
    <row r="807" spans="11:19" ht="15.75" customHeight="1">
      <c r="K807" s="232"/>
      <c r="L807" s="232"/>
      <c r="R807" s="232"/>
      <c r="S807" s="232"/>
    </row>
    <row r="808" spans="11:19" ht="15.75" customHeight="1">
      <c r="K808" s="232"/>
      <c r="L808" s="232"/>
      <c r="R808" s="232"/>
      <c r="S808" s="232"/>
    </row>
    <row r="809" spans="11:19" ht="15.75" customHeight="1">
      <c r="K809" s="232"/>
      <c r="L809" s="232"/>
      <c r="R809" s="232"/>
      <c r="S809" s="232"/>
    </row>
    <row r="810" spans="11:19" ht="15.75" customHeight="1">
      <c r="K810" s="232"/>
      <c r="L810" s="232"/>
      <c r="R810" s="232"/>
      <c r="S810" s="232"/>
    </row>
    <row r="811" spans="11:19" ht="15.75" customHeight="1">
      <c r="K811" s="232"/>
      <c r="L811" s="232"/>
      <c r="R811" s="232"/>
      <c r="S811" s="232"/>
    </row>
    <row r="812" spans="11:19" ht="15.75" customHeight="1">
      <c r="K812" s="232"/>
      <c r="L812" s="232"/>
      <c r="R812" s="232"/>
      <c r="S812" s="232"/>
    </row>
    <row r="813" spans="11:19" ht="15.75" customHeight="1">
      <c r="K813" s="232"/>
      <c r="L813" s="232"/>
      <c r="R813" s="232"/>
      <c r="S813" s="232"/>
    </row>
    <row r="814" spans="11:19" ht="15.75" customHeight="1">
      <c r="K814" s="232"/>
      <c r="L814" s="232"/>
      <c r="R814" s="232"/>
      <c r="S814" s="232"/>
    </row>
    <row r="815" spans="11:19" ht="15.75" customHeight="1">
      <c r="K815" s="232"/>
      <c r="L815" s="232"/>
      <c r="R815" s="232"/>
      <c r="S815" s="232"/>
    </row>
    <row r="816" spans="11:19" ht="15.75" customHeight="1">
      <c r="K816" s="232"/>
      <c r="L816" s="232"/>
      <c r="R816" s="232"/>
      <c r="S816" s="232"/>
    </row>
    <row r="817" spans="11:19" ht="15.75" customHeight="1">
      <c r="K817" s="232"/>
      <c r="L817" s="232"/>
      <c r="R817" s="232"/>
      <c r="S817" s="232"/>
    </row>
    <row r="818" spans="11:19" ht="15.75" customHeight="1">
      <c r="K818" s="232"/>
      <c r="L818" s="232"/>
      <c r="R818" s="232"/>
      <c r="S818" s="232"/>
    </row>
    <row r="819" spans="11:19" ht="15.75" customHeight="1">
      <c r="K819" s="232"/>
      <c r="L819" s="232"/>
      <c r="R819" s="232"/>
      <c r="S819" s="232"/>
    </row>
    <row r="820" spans="11:19" ht="15.75" customHeight="1">
      <c r="K820" s="232"/>
      <c r="L820" s="232"/>
      <c r="R820" s="232"/>
      <c r="S820" s="232"/>
    </row>
    <row r="821" spans="11:19" ht="15.75" customHeight="1">
      <c r="K821" s="232"/>
      <c r="L821" s="232"/>
      <c r="R821" s="232"/>
      <c r="S821" s="232"/>
    </row>
    <row r="822" spans="11:19" ht="15.75" customHeight="1">
      <c r="K822" s="232"/>
      <c r="L822" s="232"/>
      <c r="R822" s="232"/>
      <c r="S822" s="232"/>
    </row>
    <row r="823" spans="11:19" ht="15.75" customHeight="1">
      <c r="K823" s="232"/>
      <c r="L823" s="232"/>
      <c r="R823" s="232"/>
      <c r="S823" s="232"/>
    </row>
    <row r="824" spans="11:19" ht="15.75" customHeight="1">
      <c r="K824" s="232"/>
      <c r="L824" s="232"/>
      <c r="R824" s="232"/>
      <c r="S824" s="232"/>
    </row>
    <row r="825" spans="11:19" ht="15.75" customHeight="1">
      <c r="K825" s="232"/>
      <c r="L825" s="232"/>
      <c r="R825" s="232"/>
      <c r="S825" s="232"/>
    </row>
    <row r="826" spans="11:19" ht="15.75" customHeight="1">
      <c r="K826" s="232"/>
      <c r="L826" s="232"/>
      <c r="R826" s="232"/>
      <c r="S826" s="232"/>
    </row>
    <row r="827" spans="11:19" ht="15.75" customHeight="1">
      <c r="K827" s="232"/>
      <c r="L827" s="232"/>
      <c r="R827" s="232"/>
      <c r="S827" s="232"/>
    </row>
    <row r="828" spans="11:19" ht="15.75" customHeight="1">
      <c r="K828" s="232"/>
      <c r="L828" s="232"/>
      <c r="R828" s="232"/>
      <c r="S828" s="232"/>
    </row>
    <row r="829" spans="11:19" ht="15.75" customHeight="1">
      <c r="K829" s="232"/>
      <c r="L829" s="232"/>
      <c r="R829" s="232"/>
      <c r="S829" s="232"/>
    </row>
    <row r="830" spans="11:19" ht="15.75" customHeight="1">
      <c r="K830" s="232"/>
      <c r="L830" s="232"/>
      <c r="R830" s="232"/>
      <c r="S830" s="232"/>
    </row>
    <row r="831" spans="11:19" ht="15.75" customHeight="1">
      <c r="K831" s="232"/>
      <c r="L831" s="232"/>
      <c r="R831" s="232"/>
      <c r="S831" s="232"/>
    </row>
    <row r="832" spans="11:19" ht="15.75" customHeight="1">
      <c r="K832" s="232"/>
      <c r="L832" s="232"/>
      <c r="R832" s="232"/>
      <c r="S832" s="232"/>
    </row>
    <row r="833" spans="11:19" ht="15.75" customHeight="1">
      <c r="K833" s="232"/>
      <c r="L833" s="232"/>
      <c r="R833" s="232"/>
      <c r="S833" s="232"/>
    </row>
    <row r="834" spans="11:19" ht="15.75" customHeight="1">
      <c r="K834" s="232"/>
      <c r="L834" s="232"/>
      <c r="R834" s="232"/>
      <c r="S834" s="232"/>
    </row>
    <row r="835" spans="11:19" ht="15.75" customHeight="1">
      <c r="K835" s="232"/>
      <c r="L835" s="232"/>
      <c r="R835" s="232"/>
      <c r="S835" s="232"/>
    </row>
    <row r="836" spans="11:19" ht="15.75" customHeight="1">
      <c r="K836" s="232"/>
      <c r="L836" s="232"/>
      <c r="R836" s="232"/>
      <c r="S836" s="232"/>
    </row>
    <row r="837" spans="11:19" ht="15.75" customHeight="1">
      <c r="K837" s="232"/>
      <c r="L837" s="232"/>
      <c r="R837" s="232"/>
      <c r="S837" s="232"/>
    </row>
    <row r="838" spans="11:19" ht="15.75" customHeight="1">
      <c r="K838" s="232"/>
      <c r="L838" s="232"/>
      <c r="R838" s="232"/>
      <c r="S838" s="232"/>
    </row>
    <row r="839" spans="11:19" ht="15.75" customHeight="1">
      <c r="K839" s="232"/>
      <c r="L839" s="232"/>
      <c r="R839" s="232"/>
      <c r="S839" s="232"/>
    </row>
    <row r="840" spans="11:19" ht="15.75" customHeight="1">
      <c r="K840" s="232"/>
      <c r="L840" s="232"/>
      <c r="R840" s="232"/>
      <c r="S840" s="232"/>
    </row>
    <row r="841" spans="11:19" ht="15.75" customHeight="1">
      <c r="K841" s="232"/>
      <c r="L841" s="232"/>
      <c r="R841" s="232"/>
      <c r="S841" s="232"/>
    </row>
    <row r="842" spans="11:19" ht="15.75" customHeight="1">
      <c r="K842" s="232"/>
      <c r="L842" s="232"/>
      <c r="R842" s="232"/>
      <c r="S842" s="232"/>
    </row>
    <row r="843" spans="11:19" ht="15.75" customHeight="1">
      <c r="K843" s="232"/>
      <c r="L843" s="232"/>
      <c r="R843" s="232"/>
      <c r="S843" s="232"/>
    </row>
    <row r="844" spans="11:19" ht="15.75" customHeight="1">
      <c r="K844" s="232"/>
      <c r="L844" s="232"/>
      <c r="R844" s="232"/>
      <c r="S844" s="232"/>
    </row>
    <row r="845" spans="11:19" ht="15.75" customHeight="1">
      <c r="K845" s="232"/>
      <c r="L845" s="232"/>
      <c r="R845" s="232"/>
      <c r="S845" s="232"/>
    </row>
    <row r="846" spans="11:19" ht="15.75" customHeight="1">
      <c r="K846" s="232"/>
      <c r="L846" s="232"/>
      <c r="R846" s="232"/>
      <c r="S846" s="232"/>
    </row>
    <row r="847" spans="11:19" ht="15.75" customHeight="1">
      <c r="K847" s="232"/>
      <c r="L847" s="232"/>
      <c r="R847" s="232"/>
      <c r="S847" s="232"/>
    </row>
    <row r="848" spans="11:19" ht="15.75" customHeight="1">
      <c r="K848" s="232"/>
      <c r="L848" s="232"/>
      <c r="R848" s="232"/>
      <c r="S848" s="232"/>
    </row>
    <row r="849" spans="11:19" ht="15.75" customHeight="1">
      <c r="K849" s="232"/>
      <c r="L849" s="232"/>
      <c r="R849" s="232"/>
      <c r="S849" s="232"/>
    </row>
    <row r="850" spans="11:19" ht="15.75" customHeight="1">
      <c r="K850" s="232"/>
      <c r="L850" s="232"/>
      <c r="R850" s="232"/>
      <c r="S850" s="232"/>
    </row>
    <row r="851" spans="11:19" ht="15.75" customHeight="1">
      <c r="K851" s="232"/>
      <c r="L851" s="232"/>
      <c r="R851" s="232"/>
      <c r="S851" s="232"/>
    </row>
    <row r="852" spans="11:19" ht="15.75" customHeight="1">
      <c r="K852" s="232"/>
      <c r="L852" s="232"/>
      <c r="R852" s="232"/>
      <c r="S852" s="232"/>
    </row>
    <row r="853" spans="11:19" ht="15.75" customHeight="1">
      <c r="K853" s="232"/>
      <c r="L853" s="232"/>
      <c r="R853" s="232"/>
      <c r="S853" s="232"/>
    </row>
    <row r="854" spans="11:19" ht="15.75" customHeight="1">
      <c r="K854" s="232"/>
      <c r="L854" s="232"/>
      <c r="R854" s="232"/>
      <c r="S854" s="232"/>
    </row>
    <row r="855" spans="11:19" ht="15.75" customHeight="1">
      <c r="K855" s="232"/>
      <c r="L855" s="232"/>
      <c r="R855" s="232"/>
      <c r="S855" s="232"/>
    </row>
    <row r="856" spans="11:19" ht="15.75" customHeight="1">
      <c r="K856" s="232"/>
      <c r="L856" s="232"/>
      <c r="R856" s="232"/>
      <c r="S856" s="232"/>
    </row>
    <row r="857" spans="11:19" ht="15.75" customHeight="1">
      <c r="K857" s="232"/>
      <c r="L857" s="232"/>
      <c r="R857" s="232"/>
      <c r="S857" s="232"/>
    </row>
    <row r="858" spans="11:19" ht="15.75" customHeight="1">
      <c r="K858" s="232"/>
      <c r="L858" s="232"/>
      <c r="R858" s="232"/>
      <c r="S858" s="232"/>
    </row>
    <row r="859" spans="11:19" ht="15.75" customHeight="1">
      <c r="K859" s="232"/>
      <c r="L859" s="232"/>
      <c r="R859" s="232"/>
      <c r="S859" s="232"/>
    </row>
    <row r="860" spans="11:19" ht="15.75" customHeight="1">
      <c r="K860" s="232"/>
      <c r="L860" s="232"/>
      <c r="R860" s="232"/>
      <c r="S860" s="232"/>
    </row>
    <row r="861" spans="11:19" ht="15.75" customHeight="1">
      <c r="K861" s="232"/>
      <c r="L861" s="232"/>
      <c r="R861" s="232"/>
      <c r="S861" s="232"/>
    </row>
    <row r="862" spans="11:19" ht="15.75" customHeight="1">
      <c r="K862" s="232"/>
      <c r="L862" s="232"/>
      <c r="R862" s="232"/>
      <c r="S862" s="232"/>
    </row>
    <row r="863" spans="11:19" ht="15.75" customHeight="1">
      <c r="K863" s="232"/>
      <c r="L863" s="232"/>
      <c r="R863" s="232"/>
      <c r="S863" s="232"/>
    </row>
    <row r="864" spans="11:19" ht="15.75" customHeight="1">
      <c r="K864" s="232"/>
      <c r="L864" s="232"/>
      <c r="R864" s="232"/>
      <c r="S864" s="232"/>
    </row>
    <row r="865" spans="11:19" ht="15.75" customHeight="1">
      <c r="K865" s="232"/>
      <c r="L865" s="232"/>
      <c r="R865" s="232"/>
      <c r="S865" s="232"/>
    </row>
    <row r="866" spans="11:19" ht="15.75" customHeight="1">
      <c r="K866" s="232"/>
      <c r="L866" s="232"/>
      <c r="R866" s="232"/>
      <c r="S866" s="232"/>
    </row>
    <row r="867" spans="11:19" ht="15.75" customHeight="1">
      <c r="K867" s="232"/>
      <c r="L867" s="232"/>
      <c r="R867" s="232"/>
      <c r="S867" s="232"/>
    </row>
    <row r="868" spans="11:19" ht="15.75" customHeight="1">
      <c r="K868" s="232"/>
      <c r="L868" s="232"/>
      <c r="R868" s="232"/>
      <c r="S868" s="232"/>
    </row>
    <row r="869" spans="11:19" ht="15.75" customHeight="1">
      <c r="K869" s="232"/>
      <c r="L869" s="232"/>
      <c r="R869" s="232"/>
      <c r="S869" s="232"/>
    </row>
    <row r="870" spans="11:19" ht="15.75" customHeight="1">
      <c r="K870" s="232"/>
      <c r="L870" s="232"/>
      <c r="R870" s="232"/>
      <c r="S870" s="232"/>
    </row>
    <row r="871" spans="11:19" ht="15.75" customHeight="1">
      <c r="K871" s="232"/>
      <c r="L871" s="232"/>
      <c r="R871" s="232"/>
      <c r="S871" s="232"/>
    </row>
    <row r="872" spans="11:19" ht="15.75" customHeight="1">
      <c r="K872" s="232"/>
      <c r="L872" s="232"/>
      <c r="R872" s="232"/>
      <c r="S872" s="232"/>
    </row>
    <row r="873" spans="11:19" ht="15.75" customHeight="1">
      <c r="K873" s="232"/>
      <c r="L873" s="232"/>
      <c r="R873" s="232"/>
      <c r="S873" s="232"/>
    </row>
    <row r="874" spans="11:19" ht="15.75" customHeight="1">
      <c r="K874" s="232"/>
      <c r="L874" s="232"/>
      <c r="R874" s="232"/>
      <c r="S874" s="232"/>
    </row>
    <row r="875" spans="11:19" ht="15.75" customHeight="1">
      <c r="K875" s="232"/>
      <c r="L875" s="232"/>
      <c r="R875" s="232"/>
      <c r="S875" s="232"/>
    </row>
    <row r="876" spans="11:19" ht="15.75" customHeight="1">
      <c r="K876" s="232"/>
      <c r="L876" s="232"/>
      <c r="R876" s="232"/>
      <c r="S876" s="232"/>
    </row>
    <row r="877" spans="11:19" ht="15.75" customHeight="1">
      <c r="K877" s="232"/>
      <c r="L877" s="232"/>
      <c r="R877" s="232"/>
      <c r="S877" s="232"/>
    </row>
    <row r="878" spans="11:19" ht="15.75" customHeight="1">
      <c r="K878" s="232"/>
      <c r="L878" s="232"/>
      <c r="R878" s="232"/>
      <c r="S878" s="232"/>
    </row>
    <row r="879" spans="11:19" ht="15.75" customHeight="1">
      <c r="K879" s="232"/>
      <c r="L879" s="232"/>
      <c r="R879" s="232"/>
      <c r="S879" s="232"/>
    </row>
    <row r="880" spans="11:19" ht="15.75" customHeight="1">
      <c r="K880" s="232"/>
      <c r="L880" s="232"/>
      <c r="R880" s="232"/>
      <c r="S880" s="232"/>
    </row>
    <row r="881" spans="11:19" ht="15.75" customHeight="1">
      <c r="K881" s="232"/>
      <c r="L881" s="232"/>
      <c r="R881" s="232"/>
      <c r="S881" s="232"/>
    </row>
    <row r="882" spans="11:19" ht="15.75" customHeight="1">
      <c r="K882" s="232"/>
      <c r="L882" s="232"/>
      <c r="R882" s="232"/>
      <c r="S882" s="232"/>
    </row>
    <row r="883" spans="11:19" ht="15.75" customHeight="1">
      <c r="K883" s="232"/>
      <c r="L883" s="232"/>
      <c r="R883" s="232"/>
      <c r="S883" s="232"/>
    </row>
    <row r="884" spans="11:19" ht="15.75" customHeight="1">
      <c r="K884" s="232"/>
      <c r="L884" s="232"/>
      <c r="R884" s="232"/>
      <c r="S884" s="232"/>
    </row>
    <row r="885" spans="11:19" ht="15.75" customHeight="1">
      <c r="K885" s="232"/>
      <c r="L885" s="232"/>
      <c r="R885" s="232"/>
      <c r="S885" s="232"/>
    </row>
    <row r="886" spans="11:19" ht="15.75" customHeight="1">
      <c r="K886" s="232"/>
      <c r="L886" s="232"/>
      <c r="R886" s="232"/>
      <c r="S886" s="232"/>
    </row>
    <row r="887" spans="11:19" ht="15.75" customHeight="1">
      <c r="K887" s="232"/>
      <c r="L887" s="232"/>
      <c r="R887" s="232"/>
      <c r="S887" s="232"/>
    </row>
    <row r="888" spans="11:19" ht="15.75" customHeight="1">
      <c r="K888" s="232"/>
      <c r="L888" s="232"/>
      <c r="R888" s="232"/>
      <c r="S888" s="232"/>
    </row>
    <row r="889" spans="11:19" ht="15.75" customHeight="1">
      <c r="K889" s="232"/>
      <c r="L889" s="232"/>
      <c r="R889" s="232"/>
      <c r="S889" s="232"/>
    </row>
    <row r="890" spans="11:19" ht="15.75" customHeight="1">
      <c r="K890" s="232"/>
      <c r="L890" s="232"/>
      <c r="R890" s="232"/>
      <c r="S890" s="232"/>
    </row>
    <row r="891" spans="11:19" ht="15.75" customHeight="1">
      <c r="K891" s="232"/>
      <c r="L891" s="232"/>
      <c r="R891" s="232"/>
      <c r="S891" s="232"/>
    </row>
    <row r="892" spans="11:19" ht="15.75" customHeight="1">
      <c r="K892" s="232"/>
      <c r="L892" s="232"/>
      <c r="R892" s="232"/>
      <c r="S892" s="232"/>
    </row>
    <row r="893" spans="11:19" ht="15.75" customHeight="1">
      <c r="K893" s="232"/>
      <c r="L893" s="232"/>
      <c r="R893" s="232"/>
      <c r="S893" s="232"/>
    </row>
    <row r="894" spans="11:19" ht="15.75" customHeight="1">
      <c r="K894" s="232"/>
      <c r="L894" s="232"/>
      <c r="R894" s="232"/>
      <c r="S894" s="232"/>
    </row>
    <row r="895" spans="11:19" ht="15.75" customHeight="1">
      <c r="K895" s="232"/>
      <c r="L895" s="232"/>
      <c r="R895" s="232"/>
      <c r="S895" s="232"/>
    </row>
    <row r="896" spans="11:19" ht="15.75" customHeight="1">
      <c r="K896" s="232"/>
      <c r="L896" s="232"/>
      <c r="R896" s="232"/>
      <c r="S896" s="232"/>
    </row>
    <row r="897" spans="11:19" ht="15.75" customHeight="1">
      <c r="K897" s="232"/>
      <c r="L897" s="232"/>
      <c r="R897" s="232"/>
      <c r="S897" s="232"/>
    </row>
    <row r="898" spans="11:19" ht="15.75" customHeight="1">
      <c r="K898" s="232"/>
      <c r="L898" s="232"/>
      <c r="R898" s="232"/>
      <c r="S898" s="232"/>
    </row>
    <row r="899" spans="11:19" ht="15.75" customHeight="1">
      <c r="K899" s="232"/>
      <c r="L899" s="232"/>
      <c r="R899" s="232"/>
      <c r="S899" s="232"/>
    </row>
    <row r="900" spans="11:19" ht="15.75" customHeight="1">
      <c r="K900" s="232"/>
      <c r="L900" s="232"/>
      <c r="R900" s="232"/>
      <c r="S900" s="232"/>
    </row>
    <row r="901" spans="11:19" ht="15.75" customHeight="1">
      <c r="K901" s="232"/>
      <c r="L901" s="232"/>
      <c r="R901" s="232"/>
      <c r="S901" s="232"/>
    </row>
    <row r="902" spans="11:19" ht="15.75" customHeight="1">
      <c r="K902" s="232"/>
      <c r="L902" s="232"/>
      <c r="R902" s="232"/>
      <c r="S902" s="232"/>
    </row>
    <row r="903" spans="11:19" ht="15.75" customHeight="1">
      <c r="K903" s="232"/>
      <c r="L903" s="232"/>
      <c r="R903" s="232"/>
      <c r="S903" s="232"/>
    </row>
    <row r="904" spans="11:19" ht="15.75" customHeight="1">
      <c r="K904" s="232"/>
      <c r="L904" s="232"/>
      <c r="R904" s="232"/>
      <c r="S904" s="232"/>
    </row>
    <row r="905" spans="11:19" ht="15.75" customHeight="1">
      <c r="K905" s="232"/>
      <c r="L905" s="232"/>
      <c r="R905" s="232"/>
      <c r="S905" s="232"/>
    </row>
    <row r="906" spans="11:19" ht="15.75" customHeight="1">
      <c r="K906" s="232"/>
      <c r="L906" s="232"/>
      <c r="R906" s="232"/>
      <c r="S906" s="232"/>
    </row>
    <row r="907" spans="11:19" ht="15.75" customHeight="1">
      <c r="K907" s="232"/>
      <c r="L907" s="232"/>
      <c r="R907" s="232"/>
      <c r="S907" s="232"/>
    </row>
    <row r="908" spans="11:19" ht="15.75" customHeight="1">
      <c r="K908" s="232"/>
      <c r="L908" s="232"/>
      <c r="R908" s="232"/>
      <c r="S908" s="232"/>
    </row>
    <row r="909" spans="11:19" ht="15.75" customHeight="1">
      <c r="K909" s="232"/>
      <c r="L909" s="232"/>
      <c r="R909" s="232"/>
      <c r="S909" s="232"/>
    </row>
    <row r="910" spans="11:19" ht="15.75" customHeight="1">
      <c r="K910" s="232"/>
      <c r="L910" s="232"/>
      <c r="R910" s="232"/>
      <c r="S910" s="232"/>
    </row>
    <row r="911" spans="11:19" ht="15.75" customHeight="1">
      <c r="K911" s="232"/>
      <c r="L911" s="232"/>
      <c r="R911" s="232"/>
      <c r="S911" s="232"/>
    </row>
    <row r="912" spans="11:19" ht="15.75" customHeight="1">
      <c r="K912" s="232"/>
      <c r="L912" s="232"/>
      <c r="R912" s="232"/>
      <c r="S912" s="232"/>
    </row>
    <row r="913" spans="11:19" ht="15.75" customHeight="1">
      <c r="K913" s="232"/>
      <c r="L913" s="232"/>
      <c r="R913" s="232"/>
      <c r="S913" s="232"/>
    </row>
    <row r="914" spans="11:19" ht="15.75" customHeight="1">
      <c r="K914" s="232"/>
      <c r="L914" s="232"/>
      <c r="R914" s="232"/>
      <c r="S914" s="232"/>
    </row>
    <row r="915" spans="11:19" ht="15.75" customHeight="1">
      <c r="K915" s="232"/>
      <c r="L915" s="232"/>
      <c r="R915" s="232"/>
      <c r="S915" s="232"/>
    </row>
    <row r="916" spans="11:19" ht="15.75" customHeight="1">
      <c r="K916" s="232"/>
      <c r="L916" s="232"/>
      <c r="R916" s="232"/>
      <c r="S916" s="232"/>
    </row>
    <row r="917" spans="11:19" ht="15.75" customHeight="1">
      <c r="K917" s="232"/>
      <c r="L917" s="232"/>
      <c r="R917" s="232"/>
      <c r="S917" s="232"/>
    </row>
    <row r="918" spans="11:19" ht="15.75" customHeight="1">
      <c r="K918" s="232"/>
      <c r="L918" s="232"/>
      <c r="R918" s="232"/>
      <c r="S918" s="232"/>
    </row>
    <row r="919" spans="11:19" ht="15.75" customHeight="1">
      <c r="K919" s="232"/>
      <c r="L919" s="232"/>
      <c r="R919" s="232"/>
      <c r="S919" s="232"/>
    </row>
    <row r="920" spans="11:19" ht="15.75" customHeight="1">
      <c r="K920" s="232"/>
      <c r="L920" s="232"/>
      <c r="R920" s="232"/>
      <c r="S920" s="232"/>
    </row>
    <row r="921" spans="11:19" ht="15.75" customHeight="1">
      <c r="K921" s="232"/>
      <c r="L921" s="232"/>
      <c r="R921" s="232"/>
      <c r="S921" s="232"/>
    </row>
    <row r="922" spans="11:19" ht="15.75" customHeight="1">
      <c r="K922" s="232"/>
      <c r="L922" s="232"/>
      <c r="R922" s="232"/>
      <c r="S922" s="232"/>
    </row>
    <row r="923" spans="11:19" ht="15.75" customHeight="1">
      <c r="K923" s="232"/>
      <c r="L923" s="232"/>
      <c r="R923" s="232"/>
      <c r="S923" s="232"/>
    </row>
    <row r="924" spans="11:19" ht="15.75" customHeight="1">
      <c r="K924" s="232"/>
      <c r="L924" s="232"/>
      <c r="R924" s="232"/>
      <c r="S924" s="232"/>
    </row>
    <row r="925" spans="11:19" ht="15.75" customHeight="1">
      <c r="K925" s="232"/>
      <c r="L925" s="232"/>
      <c r="R925" s="232"/>
      <c r="S925" s="232"/>
    </row>
    <row r="926" spans="11:19" ht="15.75" customHeight="1">
      <c r="K926" s="232"/>
      <c r="L926" s="232"/>
      <c r="R926" s="232"/>
      <c r="S926" s="232"/>
    </row>
    <row r="927" spans="11:19" ht="15.75" customHeight="1">
      <c r="K927" s="232"/>
      <c r="L927" s="232"/>
      <c r="R927" s="232"/>
      <c r="S927" s="232"/>
    </row>
    <row r="928" spans="11:19" ht="15.75" customHeight="1">
      <c r="K928" s="232"/>
      <c r="L928" s="232"/>
      <c r="R928" s="232"/>
      <c r="S928" s="232"/>
    </row>
    <row r="929" spans="11:19" ht="15.75" customHeight="1">
      <c r="K929" s="232"/>
      <c r="L929" s="232"/>
      <c r="R929" s="232"/>
      <c r="S929" s="232"/>
    </row>
    <row r="930" spans="11:19" ht="15.75" customHeight="1">
      <c r="K930" s="232"/>
      <c r="L930" s="232"/>
      <c r="R930" s="232"/>
      <c r="S930" s="232"/>
    </row>
    <row r="931" spans="11:19" ht="15.75" customHeight="1">
      <c r="K931" s="232"/>
      <c r="L931" s="232"/>
      <c r="R931" s="232"/>
      <c r="S931" s="232"/>
    </row>
    <row r="932" spans="11:19" ht="15.75" customHeight="1">
      <c r="K932" s="232"/>
      <c r="L932" s="232"/>
      <c r="R932" s="232"/>
      <c r="S932" s="232"/>
    </row>
    <row r="933" spans="11:19" ht="15.75" customHeight="1">
      <c r="K933" s="232"/>
      <c r="L933" s="232"/>
      <c r="R933" s="232"/>
      <c r="S933" s="232"/>
    </row>
    <row r="934" spans="11:19" ht="15.75" customHeight="1">
      <c r="K934" s="232"/>
      <c r="L934" s="232"/>
      <c r="R934" s="232"/>
      <c r="S934" s="232"/>
    </row>
    <row r="935" spans="11:19" ht="15.75" customHeight="1">
      <c r="K935" s="232"/>
      <c r="L935" s="232"/>
      <c r="R935" s="232"/>
      <c r="S935" s="232"/>
    </row>
    <row r="936" spans="11:19" ht="15.75" customHeight="1">
      <c r="K936" s="232"/>
      <c r="L936" s="232"/>
      <c r="R936" s="232"/>
      <c r="S936" s="232"/>
    </row>
    <row r="937" spans="11:19" ht="15.75" customHeight="1">
      <c r="K937" s="232"/>
      <c r="L937" s="232"/>
      <c r="R937" s="232"/>
      <c r="S937" s="232"/>
    </row>
    <row r="938" spans="11:19" ht="15.75" customHeight="1">
      <c r="K938" s="232"/>
      <c r="L938" s="232"/>
      <c r="R938" s="232"/>
      <c r="S938" s="232"/>
    </row>
    <row r="939" spans="11:19" ht="15.75" customHeight="1">
      <c r="K939" s="232"/>
      <c r="L939" s="232"/>
      <c r="R939" s="232"/>
      <c r="S939" s="232"/>
    </row>
    <row r="940" spans="11:19" ht="15.75" customHeight="1">
      <c r="K940" s="232"/>
      <c r="L940" s="232"/>
      <c r="R940" s="232"/>
      <c r="S940" s="232"/>
    </row>
    <row r="941" spans="11:19" ht="15.75" customHeight="1">
      <c r="K941" s="232"/>
      <c r="L941" s="232"/>
      <c r="R941" s="232"/>
      <c r="S941" s="232"/>
    </row>
    <row r="942" spans="11:19" ht="15.75" customHeight="1">
      <c r="K942" s="232"/>
      <c r="L942" s="232"/>
      <c r="R942" s="232"/>
      <c r="S942" s="232"/>
    </row>
    <row r="943" spans="11:19" ht="15.75" customHeight="1">
      <c r="K943" s="232"/>
      <c r="L943" s="232"/>
      <c r="R943" s="232"/>
      <c r="S943" s="232"/>
    </row>
    <row r="944" spans="11:19" ht="15.75" customHeight="1">
      <c r="K944" s="232"/>
      <c r="L944" s="232"/>
      <c r="R944" s="232"/>
      <c r="S944" s="232"/>
    </row>
    <row r="945" spans="11:19" ht="15.75" customHeight="1">
      <c r="K945" s="232"/>
      <c r="L945" s="232"/>
      <c r="R945" s="232"/>
      <c r="S945" s="232"/>
    </row>
    <row r="946" spans="11:19" ht="15.75" customHeight="1">
      <c r="K946" s="232"/>
      <c r="L946" s="232"/>
      <c r="R946" s="232"/>
      <c r="S946" s="232"/>
    </row>
    <row r="947" spans="11:19" ht="15.75" customHeight="1">
      <c r="K947" s="232"/>
      <c r="L947" s="232"/>
      <c r="R947" s="232"/>
      <c r="S947" s="232"/>
    </row>
    <row r="948" spans="11:19" ht="15.75" customHeight="1">
      <c r="K948" s="232"/>
      <c r="L948" s="232"/>
      <c r="R948" s="232"/>
      <c r="S948" s="232"/>
    </row>
    <row r="949" spans="11:19" ht="15.75" customHeight="1">
      <c r="K949" s="232"/>
      <c r="L949" s="232"/>
      <c r="R949" s="232"/>
      <c r="S949" s="232"/>
    </row>
    <row r="950" spans="11:19" ht="15.75" customHeight="1">
      <c r="K950" s="232"/>
      <c r="L950" s="232"/>
      <c r="R950" s="232"/>
      <c r="S950" s="232"/>
    </row>
    <row r="951" spans="11:19" ht="15.75" customHeight="1">
      <c r="K951" s="232"/>
      <c r="L951" s="232"/>
      <c r="R951" s="232"/>
      <c r="S951" s="232"/>
    </row>
    <row r="952" spans="11:19" ht="15.75" customHeight="1">
      <c r="K952" s="232"/>
      <c r="L952" s="232"/>
      <c r="R952" s="232"/>
      <c r="S952" s="232"/>
    </row>
    <row r="953" spans="11:19" ht="15.75" customHeight="1">
      <c r="K953" s="232"/>
      <c r="L953" s="232"/>
      <c r="R953" s="232"/>
      <c r="S953" s="232"/>
    </row>
    <row r="954" spans="11:19" ht="15.75" customHeight="1">
      <c r="K954" s="232"/>
      <c r="L954" s="232"/>
      <c r="R954" s="232"/>
      <c r="S954" s="232"/>
    </row>
    <row r="955" spans="11:19" ht="15.75" customHeight="1">
      <c r="K955" s="232"/>
      <c r="L955" s="232"/>
      <c r="R955" s="232"/>
      <c r="S955" s="232"/>
    </row>
    <row r="956" spans="11:19" ht="15.75" customHeight="1">
      <c r="K956" s="232"/>
      <c r="L956" s="232"/>
      <c r="R956" s="232"/>
      <c r="S956" s="232"/>
    </row>
    <row r="957" spans="11:19" ht="15.75" customHeight="1">
      <c r="K957" s="232"/>
      <c r="L957" s="232"/>
      <c r="R957" s="232"/>
      <c r="S957" s="232"/>
    </row>
    <row r="958" spans="11:19" ht="15.75" customHeight="1">
      <c r="K958" s="232"/>
      <c r="L958" s="232"/>
      <c r="R958" s="232"/>
      <c r="S958" s="232"/>
    </row>
    <row r="959" spans="11:19" ht="15.75" customHeight="1">
      <c r="K959" s="232"/>
      <c r="L959" s="232"/>
      <c r="R959" s="232"/>
      <c r="S959" s="232"/>
    </row>
    <row r="960" spans="11:19" ht="15.75" customHeight="1">
      <c r="K960" s="232"/>
      <c r="L960" s="232"/>
      <c r="R960" s="232"/>
      <c r="S960" s="232"/>
    </row>
    <row r="961" spans="11:19" ht="15.75" customHeight="1">
      <c r="K961" s="232"/>
      <c r="L961" s="232"/>
      <c r="R961" s="232"/>
      <c r="S961" s="232"/>
    </row>
    <row r="962" spans="11:19" ht="15.75" customHeight="1">
      <c r="K962" s="232"/>
      <c r="L962" s="232"/>
      <c r="R962" s="232"/>
      <c r="S962" s="232"/>
    </row>
    <row r="963" spans="11:19" ht="15.75" customHeight="1">
      <c r="K963" s="232"/>
      <c r="L963" s="232"/>
      <c r="R963" s="232"/>
      <c r="S963" s="232"/>
    </row>
    <row r="964" spans="11:19" ht="15.75" customHeight="1">
      <c r="K964" s="232"/>
      <c r="L964" s="232"/>
      <c r="R964" s="232"/>
      <c r="S964" s="232"/>
    </row>
    <row r="965" spans="11:19" ht="15.75" customHeight="1">
      <c r="K965" s="232"/>
      <c r="L965" s="232"/>
      <c r="R965" s="232"/>
      <c r="S965" s="232"/>
    </row>
    <row r="966" spans="11:19" ht="15.75" customHeight="1">
      <c r="K966" s="232"/>
      <c r="L966" s="232"/>
      <c r="R966" s="232"/>
      <c r="S966" s="232"/>
    </row>
    <row r="967" spans="11:19" ht="15.75" customHeight="1">
      <c r="K967" s="232"/>
      <c r="L967" s="232"/>
      <c r="R967" s="232"/>
      <c r="S967" s="232"/>
    </row>
    <row r="968" spans="11:19" ht="15.75" customHeight="1">
      <c r="K968" s="232"/>
      <c r="L968" s="232"/>
      <c r="R968" s="232"/>
      <c r="S968" s="232"/>
    </row>
    <row r="969" spans="11:19" ht="15.75" customHeight="1">
      <c r="K969" s="232"/>
      <c r="L969" s="232"/>
      <c r="R969" s="232"/>
      <c r="S969" s="232"/>
    </row>
    <row r="970" spans="11:19" ht="15.75" customHeight="1">
      <c r="K970" s="232"/>
      <c r="L970" s="232"/>
      <c r="R970" s="232"/>
      <c r="S970" s="232"/>
    </row>
    <row r="971" spans="11:19" ht="15.75" customHeight="1">
      <c r="K971" s="232"/>
      <c r="L971" s="232"/>
      <c r="R971" s="232"/>
      <c r="S971" s="232"/>
    </row>
    <row r="972" spans="11:19" ht="15.75" customHeight="1">
      <c r="K972" s="232"/>
      <c r="L972" s="232"/>
      <c r="R972" s="232"/>
      <c r="S972" s="232"/>
    </row>
    <row r="973" spans="11:19" ht="15.75" customHeight="1">
      <c r="K973" s="232"/>
      <c r="L973" s="232"/>
      <c r="R973" s="232"/>
      <c r="S973" s="232"/>
    </row>
    <row r="974" spans="11:19" ht="15.75" customHeight="1">
      <c r="K974" s="232"/>
      <c r="L974" s="232"/>
      <c r="R974" s="232"/>
      <c r="S974" s="232"/>
    </row>
    <row r="975" spans="11:19" ht="15.75" customHeight="1">
      <c r="K975" s="232"/>
      <c r="L975" s="232"/>
      <c r="R975" s="232"/>
      <c r="S975" s="232"/>
    </row>
    <row r="976" spans="11:19" ht="15.75" customHeight="1">
      <c r="K976" s="232"/>
      <c r="L976" s="232"/>
      <c r="R976" s="232"/>
      <c r="S976" s="232"/>
    </row>
    <row r="977" spans="11:19" ht="15.75" customHeight="1">
      <c r="K977" s="232"/>
      <c r="L977" s="232"/>
      <c r="R977" s="232"/>
      <c r="S977" s="232"/>
    </row>
    <row r="978" spans="11:19" ht="15.75" customHeight="1">
      <c r="K978" s="232"/>
      <c r="L978" s="232"/>
      <c r="R978" s="232"/>
      <c r="S978" s="232"/>
    </row>
    <row r="979" spans="11:19" ht="15.75" customHeight="1">
      <c r="K979" s="232"/>
      <c r="L979" s="232"/>
      <c r="R979" s="232"/>
      <c r="S979" s="232"/>
    </row>
    <row r="980" spans="11:19" ht="15.75" customHeight="1">
      <c r="K980" s="232"/>
      <c r="L980" s="232"/>
      <c r="R980" s="232"/>
      <c r="S980" s="232"/>
    </row>
    <row r="981" spans="11:19" ht="15.75" customHeight="1">
      <c r="K981" s="232"/>
      <c r="L981" s="232"/>
      <c r="R981" s="232"/>
      <c r="S981" s="232"/>
    </row>
    <row r="982" spans="11:19" ht="15.75" customHeight="1">
      <c r="K982" s="232"/>
      <c r="L982" s="232"/>
      <c r="R982" s="232"/>
      <c r="S982" s="232"/>
    </row>
    <row r="983" spans="11:19" ht="15.75" customHeight="1">
      <c r="K983" s="232"/>
      <c r="L983" s="232"/>
      <c r="R983" s="232"/>
      <c r="S983" s="232"/>
    </row>
    <row r="984" spans="11:19" ht="15.75" customHeight="1">
      <c r="K984" s="232"/>
      <c r="L984" s="232"/>
      <c r="R984" s="232"/>
      <c r="S984" s="232"/>
    </row>
    <row r="985" spans="11:19" ht="15.75" customHeight="1">
      <c r="K985" s="232"/>
      <c r="L985" s="232"/>
      <c r="R985" s="232"/>
      <c r="S985" s="232"/>
    </row>
    <row r="986" spans="11:19" ht="15.75" customHeight="1">
      <c r="K986" s="232"/>
      <c r="L986" s="232"/>
      <c r="R986" s="232"/>
      <c r="S986" s="232"/>
    </row>
    <row r="987" spans="11:19" ht="15.75" customHeight="1">
      <c r="K987" s="232"/>
      <c r="L987" s="232"/>
      <c r="R987" s="232"/>
      <c r="S987" s="232"/>
    </row>
    <row r="988" spans="11:19" ht="15.75" customHeight="1">
      <c r="K988" s="232"/>
      <c r="L988" s="232"/>
      <c r="R988" s="232"/>
      <c r="S988" s="232"/>
    </row>
    <row r="989" spans="11:19" ht="15.75" customHeight="1">
      <c r="K989" s="232"/>
      <c r="L989" s="232"/>
      <c r="R989" s="232"/>
      <c r="S989" s="232"/>
    </row>
    <row r="990" spans="11:19" ht="15.75" customHeight="1">
      <c r="K990" s="232"/>
      <c r="L990" s="232"/>
      <c r="R990" s="232"/>
      <c r="S990" s="232"/>
    </row>
    <row r="991" spans="11:19" ht="15.75" customHeight="1">
      <c r="K991" s="232"/>
      <c r="L991" s="232"/>
      <c r="R991" s="232"/>
      <c r="S991" s="232"/>
    </row>
    <row r="992" spans="11:19" ht="15.75" customHeight="1">
      <c r="K992" s="232"/>
      <c r="L992" s="232"/>
      <c r="R992" s="232"/>
      <c r="S992" s="232"/>
    </row>
    <row r="993" spans="11:19" ht="15.75" customHeight="1">
      <c r="K993" s="232"/>
      <c r="L993" s="232"/>
      <c r="R993" s="232"/>
      <c r="S993" s="232"/>
    </row>
    <row r="994" spans="11:19" ht="15.75" customHeight="1">
      <c r="K994" s="232"/>
      <c r="L994" s="232"/>
      <c r="R994" s="232"/>
      <c r="S994" s="232"/>
    </row>
    <row r="995" spans="11:19" ht="15.75" customHeight="1">
      <c r="K995" s="232"/>
      <c r="L995" s="232"/>
      <c r="R995" s="232"/>
      <c r="S995" s="232"/>
    </row>
    <row r="996" spans="11:19" ht="15.75" customHeight="1">
      <c r="K996" s="232"/>
      <c r="L996" s="232"/>
      <c r="R996" s="232"/>
      <c r="S996" s="232"/>
    </row>
    <row r="997" spans="11:19" ht="15.75" customHeight="1">
      <c r="K997" s="232"/>
      <c r="L997" s="232"/>
      <c r="R997" s="232"/>
      <c r="S997" s="232"/>
    </row>
    <row r="998" spans="11:19" ht="15.75" customHeight="1">
      <c r="K998" s="232"/>
      <c r="L998" s="232"/>
      <c r="R998" s="232"/>
      <c r="S998" s="232"/>
    </row>
    <row r="999" spans="11:19" ht="15.75" customHeight="1">
      <c r="K999" s="232"/>
      <c r="L999" s="232"/>
      <c r="R999" s="232"/>
      <c r="S999" s="232"/>
    </row>
    <row r="1000" spans="11:19" ht="15.75" customHeight="1">
      <c r="K1000" s="232"/>
      <c r="L1000" s="232"/>
      <c r="R1000" s="232"/>
      <c r="S1000" s="232"/>
    </row>
  </sheetData>
  <mergeCells count="20">
    <mergeCell ref="B2:W2"/>
    <mergeCell ref="B3:B4"/>
    <mergeCell ref="D3:D4"/>
    <mergeCell ref="E3:E4"/>
    <mergeCell ref="F3:R3"/>
    <mergeCell ref="V3:V4"/>
    <mergeCell ref="W3:W4"/>
    <mergeCell ref="D81:W81"/>
    <mergeCell ref="C3:C4"/>
    <mergeCell ref="C49:C50"/>
    <mergeCell ref="D58:W58"/>
    <mergeCell ref="D59:W59"/>
    <mergeCell ref="D62:W62"/>
    <mergeCell ref="D63:W63"/>
    <mergeCell ref="D70:W70"/>
    <mergeCell ref="D74:W74"/>
    <mergeCell ref="D75:O75"/>
    <mergeCell ref="D76:W76"/>
    <mergeCell ref="D77:W77"/>
    <mergeCell ref="D80:W80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baseColWidth="10" defaultColWidth="14.42578125" defaultRowHeight="15" customHeight="1"/>
  <cols>
    <col min="1" max="1" width="2.28515625" customWidth="1"/>
    <col min="2" max="2" width="14.5703125" customWidth="1"/>
    <col min="3" max="3" width="15.7109375" customWidth="1"/>
    <col min="4" max="4" width="53.85546875" customWidth="1"/>
    <col min="5" max="5" width="19.7109375" customWidth="1"/>
    <col min="6" max="6" width="11.5703125" customWidth="1"/>
    <col min="7" max="7" width="36.140625" customWidth="1"/>
    <col min="8" max="26" width="11.5703125" customWidth="1"/>
  </cols>
  <sheetData>
    <row r="1" spans="1:26">
      <c r="A1" s="112"/>
      <c r="B1" s="112"/>
      <c r="C1" s="111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>
      <c r="A2" s="112"/>
      <c r="B2" s="112"/>
      <c r="C2" s="111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>
      <c r="A3" s="112"/>
      <c r="B3" s="112"/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>
      <c r="A4" s="112"/>
      <c r="B4" s="373" t="s">
        <v>324</v>
      </c>
      <c r="C4" s="266"/>
      <c r="D4" s="266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>
      <c r="A5" s="112"/>
      <c r="B5" s="373" t="s">
        <v>325</v>
      </c>
      <c r="C5" s="266"/>
      <c r="D5" s="266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ht="5.25" customHeight="1">
      <c r="A6" s="112"/>
      <c r="B6" s="240"/>
      <c r="C6" s="240"/>
      <c r="D6" s="240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64.5" customHeight="1">
      <c r="A7" s="112"/>
      <c r="B7" s="374" t="s">
        <v>326</v>
      </c>
      <c r="C7" s="266"/>
      <c r="D7" s="266"/>
      <c r="E7" s="241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ht="8.25" customHeight="1">
      <c r="A8" s="112"/>
      <c r="B8" s="373"/>
      <c r="C8" s="266"/>
      <c r="D8" s="266"/>
      <c r="E8" s="241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 ht="18" customHeight="1">
      <c r="A9" s="112"/>
      <c r="B9" s="375" t="s">
        <v>327</v>
      </c>
      <c r="C9" s="266"/>
      <c r="D9" s="266"/>
      <c r="E9" s="24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 ht="11.25" customHeight="1">
      <c r="A10" s="112"/>
      <c r="B10" s="242"/>
      <c r="C10" s="111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>
      <c r="A11" s="112"/>
      <c r="B11" s="371" t="s">
        <v>328</v>
      </c>
      <c r="C11" s="372"/>
      <c r="D11" s="243" t="s">
        <v>329</v>
      </c>
      <c r="E11" s="112"/>
      <c r="F11" s="112"/>
      <c r="G11" s="244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 ht="18.75" customHeight="1">
      <c r="A12" s="112"/>
      <c r="B12" s="245">
        <v>0.35416666666666669</v>
      </c>
      <c r="C12" s="245">
        <f>+B12+B38</f>
        <v>0.375</v>
      </c>
      <c r="D12" s="246" t="s">
        <v>330</v>
      </c>
      <c r="E12" s="111"/>
      <c r="F12" s="112"/>
      <c r="G12" s="247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26">
      <c r="A13" s="112"/>
      <c r="B13" s="245">
        <f t="shared" ref="B13:B15" si="0">C12</f>
        <v>0.375</v>
      </c>
      <c r="C13" s="245">
        <f>B13+B33</f>
        <v>0.37847222222222221</v>
      </c>
      <c r="D13" s="246" t="s">
        <v>331</v>
      </c>
      <c r="E13" s="248"/>
      <c r="F13" s="112"/>
      <c r="G13" s="249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>
      <c r="A14" s="112"/>
      <c r="B14" s="245">
        <f t="shared" si="0"/>
        <v>0.37847222222222221</v>
      </c>
      <c r="C14" s="245">
        <f>B14+B33</f>
        <v>0.38194444444444442</v>
      </c>
      <c r="D14" s="246" t="s">
        <v>332</v>
      </c>
      <c r="E14" s="248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>
      <c r="A15" s="112"/>
      <c r="B15" s="245">
        <f t="shared" si="0"/>
        <v>0.38194444444444442</v>
      </c>
      <c r="C15" s="245">
        <f>+B15+B34</f>
        <v>0.38888888888888884</v>
      </c>
      <c r="D15" s="246" t="s">
        <v>333</v>
      </c>
      <c r="E15" s="111"/>
      <c r="F15" s="112"/>
      <c r="G15" s="249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>
      <c r="A16" s="112"/>
      <c r="B16" s="245">
        <f t="shared" ref="B16:B18" si="1">+C15</f>
        <v>0.38888888888888884</v>
      </c>
      <c r="C16" s="245">
        <f>+B16+B34</f>
        <v>0.39583333333333326</v>
      </c>
      <c r="D16" s="246" t="s">
        <v>334</v>
      </c>
      <c r="E16" s="111"/>
      <c r="F16" s="112"/>
      <c r="G16" s="249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>
      <c r="A17" s="112"/>
      <c r="B17" s="245">
        <f t="shared" si="1"/>
        <v>0.39583333333333326</v>
      </c>
      <c r="C17" s="245">
        <f>+B17+B34</f>
        <v>0.40277777777777768</v>
      </c>
      <c r="D17" s="250" t="s">
        <v>335</v>
      </c>
      <c r="E17" s="111"/>
      <c r="F17" s="112"/>
      <c r="G17" s="249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38.25">
      <c r="A18" s="112"/>
      <c r="B18" s="245">
        <f t="shared" si="1"/>
        <v>0.40277777777777768</v>
      </c>
      <c r="C18" s="245">
        <f>B18+C35</f>
        <v>0.43749999999999989</v>
      </c>
      <c r="D18" s="246" t="s">
        <v>336</v>
      </c>
      <c r="E18" s="111"/>
      <c r="F18" s="251"/>
      <c r="G18" s="111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>
      <c r="A19" s="112"/>
      <c r="B19" s="245">
        <f t="shared" ref="B19:B23" si="2">C18</f>
        <v>0.43749999999999989</v>
      </c>
      <c r="C19" s="245">
        <f>+B19+B36</f>
        <v>0.45138888888888878</v>
      </c>
      <c r="D19" s="250" t="s">
        <v>260</v>
      </c>
      <c r="E19" s="111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 ht="38.25">
      <c r="A20" s="112"/>
      <c r="B20" s="245">
        <f t="shared" si="2"/>
        <v>0.45138888888888878</v>
      </c>
      <c r="C20" s="245">
        <f>B20+C35</f>
        <v>0.48611111111111099</v>
      </c>
      <c r="D20" s="246" t="s">
        <v>337</v>
      </c>
      <c r="E20" s="111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 ht="15.75" customHeight="1">
      <c r="A21" s="112"/>
      <c r="B21" s="245">
        <f t="shared" si="2"/>
        <v>0.48611111111111099</v>
      </c>
      <c r="C21" s="245">
        <f>+B21+C33</f>
        <v>0.51388888888888873</v>
      </c>
      <c r="D21" s="252" t="s">
        <v>338</v>
      </c>
      <c r="E21" s="111"/>
      <c r="F21" s="251"/>
      <c r="G21" s="111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 ht="15.75" customHeight="1">
      <c r="A22" s="112"/>
      <c r="B22" s="245">
        <f t="shared" si="2"/>
        <v>0.51388888888888873</v>
      </c>
      <c r="C22" s="245">
        <f>B22+C33</f>
        <v>0.54166666666666652</v>
      </c>
      <c r="D22" s="253" t="s">
        <v>339</v>
      </c>
      <c r="E22" s="111"/>
      <c r="F22" s="251"/>
      <c r="G22" s="111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 ht="15.75" customHeight="1">
      <c r="A23" s="112"/>
      <c r="B23" s="245">
        <f t="shared" si="2"/>
        <v>0.54166666666666652</v>
      </c>
      <c r="C23" s="245">
        <f>+B23+C36+B38</f>
        <v>0.60416666666666652</v>
      </c>
      <c r="D23" s="250" t="s">
        <v>261</v>
      </c>
      <c r="E23" s="111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 ht="15.75" customHeight="1">
      <c r="A24" s="112"/>
      <c r="B24" s="245">
        <f>+C23</f>
        <v>0.60416666666666652</v>
      </c>
      <c r="C24" s="245">
        <f>+B24+B36</f>
        <v>0.61805555555555536</v>
      </c>
      <c r="D24" s="254" t="s">
        <v>340</v>
      </c>
      <c r="E24" s="111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 ht="15.75" customHeight="1">
      <c r="A25" s="112"/>
      <c r="B25" s="245">
        <f t="shared" ref="B25:B28" si="3">C24</f>
        <v>0.61805555555555536</v>
      </c>
      <c r="C25" s="245">
        <f>+B25+B35</f>
        <v>0.62847222222222199</v>
      </c>
      <c r="D25" s="246" t="s">
        <v>341</v>
      </c>
      <c r="E25" s="111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 ht="15.75" customHeight="1">
      <c r="A26" s="112"/>
      <c r="B26" s="245">
        <f t="shared" si="3"/>
        <v>0.62847222222222199</v>
      </c>
      <c r="C26" s="245">
        <f>+B26+C35</f>
        <v>0.6631944444444442</v>
      </c>
      <c r="D26" s="254" t="s">
        <v>342</v>
      </c>
      <c r="E26" s="111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 ht="15.75" customHeight="1">
      <c r="A27" s="112"/>
      <c r="B27" s="245">
        <f t="shared" si="3"/>
        <v>0.6631944444444442</v>
      </c>
      <c r="C27" s="245">
        <f>B27+C34</f>
        <v>0.6944444444444442</v>
      </c>
      <c r="D27" s="246" t="s">
        <v>343</v>
      </c>
      <c r="E27" s="111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 ht="15.75" customHeight="1">
      <c r="A28" s="112"/>
      <c r="B28" s="255">
        <f t="shared" si="3"/>
        <v>0.6944444444444442</v>
      </c>
      <c r="C28" s="255">
        <f>+B28+B34</f>
        <v>0.70138888888888862</v>
      </c>
      <c r="D28" s="256" t="s">
        <v>344</v>
      </c>
      <c r="E28" s="111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 ht="15.75" customHeight="1">
      <c r="A29" s="112"/>
      <c r="B29" s="255">
        <f>+C28</f>
        <v>0.70138888888888862</v>
      </c>
      <c r="C29" s="255">
        <f>+B29+B34</f>
        <v>0.70833333333333304</v>
      </c>
      <c r="D29" s="256" t="s">
        <v>345</v>
      </c>
      <c r="E29" s="111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 ht="15.75" customHeight="1">
      <c r="A30" s="112"/>
      <c r="B30" s="257"/>
      <c r="C30" s="257"/>
      <c r="D30" s="258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5.75" customHeight="1">
      <c r="A31" s="112"/>
      <c r="B31" s="112"/>
      <c r="C31" s="111"/>
      <c r="D31" s="258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ht="15.75" customHeight="1">
      <c r="A32" s="112"/>
      <c r="B32" s="259" t="s">
        <v>346</v>
      </c>
      <c r="C32" s="260">
        <v>2.4305555555555556E-2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ht="15.75" customHeight="1">
      <c r="A33" s="112"/>
      <c r="B33" s="260">
        <v>3.472222222222222E-3</v>
      </c>
      <c r="C33" s="260">
        <v>2.7777777777777776E-2</v>
      </c>
      <c r="D33" s="261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ht="15.75" customHeight="1">
      <c r="A34" s="112"/>
      <c r="B34" s="260">
        <v>6.9444444444444441E-3</v>
      </c>
      <c r="C34" s="260">
        <v>3.125E-2</v>
      </c>
      <c r="D34" s="26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15.75" customHeight="1">
      <c r="A35" s="112"/>
      <c r="B35" s="260">
        <v>1.0416666666666666E-2</v>
      </c>
      <c r="C35" s="260">
        <v>3.4722222222222224E-2</v>
      </c>
      <c r="D35" s="261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15.75" customHeight="1">
      <c r="A36" s="112"/>
      <c r="B36" s="260">
        <v>1.3888888888888888E-2</v>
      </c>
      <c r="C36" s="260">
        <v>4.1666666666666664E-2</v>
      </c>
      <c r="D36" s="261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ht="15.75" customHeight="1">
      <c r="A37" s="112"/>
      <c r="B37" s="260">
        <v>1.7361111111111112E-2</v>
      </c>
      <c r="C37" s="260">
        <v>6.25E-2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ht="15.75" customHeight="1">
      <c r="A38" s="112"/>
      <c r="B38" s="260">
        <v>2.0833333333333332E-2</v>
      </c>
      <c r="C38" s="260">
        <v>8.3333333333333329E-2</v>
      </c>
      <c r="D38" s="263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ht="15.75" customHeight="1">
      <c r="A39" s="112"/>
      <c r="B39" s="112"/>
      <c r="C39" s="111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 ht="15.75" customHeight="1">
      <c r="A40" s="112"/>
      <c r="B40" s="112"/>
      <c r="C40" s="111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ht="15.75" customHeight="1">
      <c r="A41" s="112"/>
      <c r="B41" s="112"/>
      <c r="C41" s="111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ht="15.75" customHeight="1">
      <c r="A42" s="112"/>
      <c r="B42" s="112"/>
      <c r="C42" s="111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ht="15.75" customHeight="1">
      <c r="A43" s="112"/>
      <c r="B43" s="112"/>
      <c r="C43" s="111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5.75" customHeight="1">
      <c r="A44" s="112"/>
      <c r="B44" s="112"/>
      <c r="C44" s="111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ht="15.75" customHeight="1">
      <c r="A45" s="112"/>
      <c r="B45" s="112"/>
      <c r="C45" s="111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ht="15.75" customHeight="1">
      <c r="A46" s="112"/>
      <c r="B46" s="112"/>
      <c r="C46" s="111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ht="15.75" customHeight="1">
      <c r="A47" s="112"/>
      <c r="B47" s="112"/>
      <c r="C47" s="111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ht="15.75" customHeight="1">
      <c r="A48" s="112"/>
      <c r="B48" s="112"/>
      <c r="C48" s="111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ht="15.75" customHeight="1">
      <c r="A49" s="112"/>
      <c r="B49" s="112"/>
      <c r="C49" s="111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ht="15.75" customHeight="1">
      <c r="A50" s="112"/>
      <c r="B50" s="112"/>
      <c r="C50" s="111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ht="15.75" customHeight="1">
      <c r="A51" s="112"/>
      <c r="B51" s="112"/>
      <c r="C51" s="111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ht="15.75" customHeight="1">
      <c r="A52" s="112"/>
      <c r="B52" s="112"/>
      <c r="C52" s="111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ht="15.75" customHeight="1">
      <c r="A53" s="112"/>
      <c r="B53" s="112"/>
      <c r="C53" s="111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ht="15.75" customHeight="1">
      <c r="A54" s="112"/>
      <c r="B54" s="112"/>
      <c r="C54" s="111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ht="15.75" customHeight="1">
      <c r="A55" s="112"/>
      <c r="B55" s="112"/>
      <c r="C55" s="111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 ht="15.75" customHeight="1">
      <c r="A56" s="112"/>
      <c r="B56" s="112"/>
      <c r="C56" s="111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 ht="15.75" customHeight="1">
      <c r="A57" s="112"/>
      <c r="B57" s="112"/>
      <c r="C57" s="111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 ht="15.75" customHeight="1">
      <c r="A58" s="112"/>
      <c r="B58" s="112"/>
      <c r="C58" s="111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 ht="15.75" customHeight="1">
      <c r="A59" s="112"/>
      <c r="B59" s="112"/>
      <c r="C59" s="111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 ht="15.75" customHeight="1">
      <c r="A60" s="112"/>
      <c r="B60" s="112"/>
      <c r="C60" s="111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 ht="15.75" customHeight="1">
      <c r="A61" s="112"/>
      <c r="B61" s="112"/>
      <c r="C61" s="111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 ht="15.75" customHeight="1">
      <c r="A62" s="112"/>
      <c r="B62" s="112"/>
      <c r="C62" s="111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 ht="15.75" customHeight="1">
      <c r="A63" s="112"/>
      <c r="B63" s="112"/>
      <c r="C63" s="111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 ht="15.75" customHeight="1">
      <c r="A64" s="112"/>
      <c r="B64" s="112"/>
      <c r="C64" s="111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 ht="15.75" customHeight="1">
      <c r="A65" s="112"/>
      <c r="B65" s="112"/>
      <c r="C65" s="111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 ht="15.75" customHeight="1">
      <c r="A66" s="112"/>
      <c r="B66" s="112"/>
      <c r="C66" s="111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 ht="15.75" customHeight="1">
      <c r="A67" s="112"/>
      <c r="B67" s="112"/>
      <c r="C67" s="111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 ht="15.75" customHeight="1">
      <c r="A68" s="112"/>
      <c r="B68" s="112"/>
      <c r="C68" s="111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 ht="15.75" customHeight="1">
      <c r="A69" s="112"/>
      <c r="B69" s="112"/>
      <c r="C69" s="111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 ht="15.75" customHeight="1">
      <c r="A70" s="112"/>
      <c r="B70" s="112"/>
      <c r="C70" s="111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 ht="15.75" customHeight="1">
      <c r="A71" s="112"/>
      <c r="B71" s="112"/>
      <c r="C71" s="111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 ht="15.75" customHeight="1">
      <c r="A72" s="112"/>
      <c r="B72" s="112"/>
      <c r="C72" s="111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 ht="15.75" customHeight="1">
      <c r="A73" s="112"/>
      <c r="B73" s="112"/>
      <c r="C73" s="111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 ht="15.75" customHeight="1">
      <c r="A74" s="112"/>
      <c r="B74" s="112"/>
      <c r="C74" s="111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 ht="15.75" customHeight="1">
      <c r="A75" s="112"/>
      <c r="B75" s="112"/>
      <c r="C75" s="111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 ht="15.75" customHeight="1">
      <c r="A76" s="112"/>
      <c r="B76" s="112"/>
      <c r="C76" s="111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 ht="15.75" customHeight="1">
      <c r="A77" s="112"/>
      <c r="B77" s="112"/>
      <c r="C77" s="111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 ht="15.75" customHeight="1">
      <c r="A78" s="112"/>
      <c r="B78" s="112"/>
      <c r="C78" s="111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 ht="15.75" customHeight="1">
      <c r="A79" s="112"/>
      <c r="B79" s="112"/>
      <c r="C79" s="111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 ht="15.75" customHeight="1">
      <c r="A80" s="112"/>
      <c r="B80" s="112"/>
      <c r="C80" s="111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 ht="15.75" customHeight="1">
      <c r="A81" s="112"/>
      <c r="B81" s="112"/>
      <c r="C81" s="111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 ht="15.75" customHeight="1">
      <c r="A82" s="112"/>
      <c r="B82" s="112"/>
      <c r="C82" s="111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 ht="15.75" customHeight="1">
      <c r="A83" s="112"/>
      <c r="B83" s="112"/>
      <c r="C83" s="111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 ht="15.75" customHeight="1">
      <c r="A84" s="112"/>
      <c r="B84" s="112"/>
      <c r="C84" s="111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 ht="15.75" customHeight="1">
      <c r="A85" s="112"/>
      <c r="B85" s="112"/>
      <c r="C85" s="111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 ht="15.75" customHeight="1">
      <c r="A86" s="112"/>
      <c r="B86" s="112"/>
      <c r="C86" s="111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 ht="15.75" customHeight="1">
      <c r="A87" s="112"/>
      <c r="B87" s="112"/>
      <c r="C87" s="111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 ht="15.75" customHeight="1">
      <c r="A88" s="112"/>
      <c r="B88" s="112"/>
      <c r="C88" s="111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 ht="15.75" customHeight="1">
      <c r="A89" s="112"/>
      <c r="B89" s="112"/>
      <c r="C89" s="111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 ht="15.75" customHeight="1">
      <c r="A90" s="112"/>
      <c r="B90" s="112"/>
      <c r="C90" s="111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 ht="15.75" customHeight="1">
      <c r="A91" s="112"/>
      <c r="B91" s="112"/>
      <c r="C91" s="111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 ht="15.75" customHeight="1">
      <c r="A92" s="112"/>
      <c r="B92" s="112"/>
      <c r="C92" s="111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 ht="15.75" customHeight="1">
      <c r="A93" s="112"/>
      <c r="B93" s="112"/>
      <c r="C93" s="111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 ht="15.75" customHeight="1">
      <c r="A94" s="112"/>
      <c r="B94" s="112"/>
      <c r="C94" s="111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 ht="15.75" customHeight="1">
      <c r="A95" s="112"/>
      <c r="B95" s="112"/>
      <c r="C95" s="111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 ht="15.75" customHeight="1">
      <c r="A96" s="112"/>
      <c r="B96" s="112"/>
      <c r="C96" s="111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 ht="15.75" customHeight="1">
      <c r="A97" s="112"/>
      <c r="B97" s="112"/>
      <c r="C97" s="111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 ht="15.75" customHeight="1">
      <c r="A98" s="112"/>
      <c r="B98" s="112"/>
      <c r="C98" s="111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 ht="15.75" customHeight="1">
      <c r="A99" s="112"/>
      <c r="B99" s="112"/>
      <c r="C99" s="111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 ht="15.75" customHeight="1">
      <c r="A100" s="112"/>
      <c r="B100" s="112"/>
      <c r="C100" s="111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 ht="15.75" customHeight="1">
      <c r="A101" s="112"/>
      <c r="B101" s="112"/>
      <c r="C101" s="111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 ht="15.75" customHeight="1">
      <c r="A102" s="112"/>
      <c r="B102" s="112"/>
      <c r="C102" s="111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 ht="15.75" customHeight="1">
      <c r="A103" s="112"/>
      <c r="B103" s="112"/>
      <c r="C103" s="111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 ht="15.75" customHeight="1">
      <c r="A104" s="112"/>
      <c r="B104" s="112"/>
      <c r="C104" s="111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 ht="15.75" customHeight="1">
      <c r="A105" s="112"/>
      <c r="B105" s="112"/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 ht="15.75" customHeight="1">
      <c r="A106" s="112"/>
      <c r="B106" s="112"/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 ht="15.75" customHeight="1">
      <c r="A107" s="112"/>
      <c r="B107" s="112"/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 ht="15.75" customHeight="1">
      <c r="A108" s="112"/>
      <c r="B108" s="112"/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 ht="15.75" customHeight="1">
      <c r="A109" s="112"/>
      <c r="B109" s="112"/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 ht="15.75" customHeight="1">
      <c r="A110" s="112"/>
      <c r="B110" s="112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 ht="15.75" customHeight="1">
      <c r="A111" s="112"/>
      <c r="B111" s="112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 ht="15.75" customHeight="1">
      <c r="A112" s="112"/>
      <c r="B112" s="112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 ht="15.75" customHeight="1">
      <c r="A113" s="112"/>
      <c r="B113" s="112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 ht="15.75" customHeight="1">
      <c r="A114" s="112"/>
      <c r="B114" s="112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 ht="15.75" customHeight="1">
      <c r="A115" s="112"/>
      <c r="B115" s="112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 ht="15.75" customHeight="1">
      <c r="A116" s="112"/>
      <c r="B116" s="112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 ht="15.75" customHeight="1">
      <c r="A117" s="112"/>
      <c r="B117" s="112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 ht="15.75" customHeight="1">
      <c r="A118" s="112"/>
      <c r="B118" s="112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 ht="15.75" customHeight="1">
      <c r="A119" s="112"/>
      <c r="B119" s="112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 ht="15.75" customHeight="1">
      <c r="A120" s="112"/>
      <c r="B120" s="112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 ht="15.75" customHeight="1">
      <c r="A121" s="112"/>
      <c r="B121" s="112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 ht="15.75" customHeight="1">
      <c r="A122" s="112"/>
      <c r="B122" s="112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 ht="15.75" customHeight="1">
      <c r="A123" s="112"/>
      <c r="B123" s="112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 ht="15.75" customHeight="1">
      <c r="A124" s="112"/>
      <c r="B124" s="112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 ht="15.75" customHeight="1">
      <c r="A125" s="112"/>
      <c r="B125" s="112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 ht="15.75" customHeight="1">
      <c r="A126" s="112"/>
      <c r="B126" s="112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 ht="15.75" customHeight="1">
      <c r="A127" s="112"/>
      <c r="B127" s="112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 ht="15.75" customHeight="1">
      <c r="A128" s="112"/>
      <c r="B128" s="112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 ht="15.75" customHeight="1">
      <c r="A129" s="112"/>
      <c r="B129" s="112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 ht="15.75" customHeight="1">
      <c r="A130" s="112"/>
      <c r="B130" s="112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 ht="15.75" customHeight="1">
      <c r="A131" s="112"/>
      <c r="B131" s="112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 ht="15.75" customHeight="1">
      <c r="A132" s="112"/>
      <c r="B132" s="112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 ht="15.75" customHeight="1">
      <c r="A133" s="112"/>
      <c r="B133" s="112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 ht="15.75" customHeight="1">
      <c r="A134" s="112"/>
      <c r="B134" s="112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 ht="15.75" customHeight="1">
      <c r="A135" s="112"/>
      <c r="B135" s="112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 ht="15.75" customHeight="1">
      <c r="A136" s="112"/>
      <c r="B136" s="112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 ht="15.75" customHeight="1">
      <c r="A137" s="112"/>
      <c r="B137" s="112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 ht="15.75" customHeight="1">
      <c r="A138" s="112"/>
      <c r="B138" s="112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 ht="15.75" customHeight="1">
      <c r="A139" s="112"/>
      <c r="B139" s="112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 ht="15.75" customHeight="1">
      <c r="A140" s="112"/>
      <c r="B140" s="112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 ht="15.75" customHeight="1">
      <c r="A141" s="112"/>
      <c r="B141" s="112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 ht="15.75" customHeight="1">
      <c r="A142" s="112"/>
      <c r="B142" s="112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 ht="15.75" customHeight="1">
      <c r="A143" s="112"/>
      <c r="B143" s="112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 ht="15.75" customHeight="1">
      <c r="A144" s="112"/>
      <c r="B144" s="112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 ht="15.75" customHeight="1">
      <c r="A145" s="112"/>
      <c r="B145" s="112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 ht="15.75" customHeight="1">
      <c r="A146" s="112"/>
      <c r="B146" s="112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 ht="15.75" customHeight="1">
      <c r="A147" s="112"/>
      <c r="B147" s="112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 ht="15.75" customHeight="1">
      <c r="A148" s="112"/>
      <c r="B148" s="112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 ht="15.75" customHeight="1">
      <c r="A149" s="112"/>
      <c r="B149" s="112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 ht="15.75" customHeight="1">
      <c r="A150" s="112"/>
      <c r="B150" s="112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 ht="15.75" customHeight="1">
      <c r="A151" s="112"/>
      <c r="B151" s="112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 ht="15.75" customHeight="1">
      <c r="A152" s="112"/>
      <c r="B152" s="112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 ht="15.75" customHeight="1">
      <c r="A153" s="112"/>
      <c r="B153" s="112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 ht="15.75" customHeight="1">
      <c r="A154" s="112"/>
      <c r="B154" s="112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 ht="15.75" customHeight="1">
      <c r="A155" s="112"/>
      <c r="B155" s="112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 ht="15.75" customHeight="1">
      <c r="A156" s="112"/>
      <c r="B156" s="112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 ht="15.75" customHeight="1">
      <c r="A157" s="112"/>
      <c r="B157" s="112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 ht="15.75" customHeight="1">
      <c r="A158" s="112"/>
      <c r="B158" s="112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 ht="15.75" customHeight="1">
      <c r="A159" s="112"/>
      <c r="B159" s="112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 ht="15.75" customHeight="1">
      <c r="A160" s="112"/>
      <c r="B160" s="112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 ht="15.75" customHeight="1">
      <c r="A161" s="112"/>
      <c r="B161" s="112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 ht="15.75" customHeight="1">
      <c r="A162" s="112"/>
      <c r="B162" s="112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 ht="15.75" customHeight="1">
      <c r="A163" s="112"/>
      <c r="B163" s="112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 ht="15.75" customHeight="1">
      <c r="A164" s="112"/>
      <c r="B164" s="112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 ht="15.75" customHeight="1">
      <c r="A165" s="112"/>
      <c r="B165" s="112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 ht="15.75" customHeight="1">
      <c r="A166" s="112"/>
      <c r="B166" s="112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 ht="15.75" customHeight="1">
      <c r="A167" s="112"/>
      <c r="B167" s="112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 ht="15.75" customHeight="1">
      <c r="A168" s="112"/>
      <c r="B168" s="112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 ht="15.75" customHeight="1">
      <c r="A169" s="112"/>
      <c r="B169" s="112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 ht="15.75" customHeight="1">
      <c r="A170" s="112"/>
      <c r="B170" s="112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 ht="15.75" customHeight="1">
      <c r="A171" s="112"/>
      <c r="B171" s="112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 ht="15.75" customHeight="1">
      <c r="A172" s="112"/>
      <c r="B172" s="112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 ht="15.75" customHeight="1">
      <c r="A173" s="112"/>
      <c r="B173" s="112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 ht="15.75" customHeight="1">
      <c r="A174" s="112"/>
      <c r="B174" s="112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 ht="15.75" customHeight="1">
      <c r="A175" s="112"/>
      <c r="B175" s="112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 ht="15.75" customHeight="1">
      <c r="A176" s="112"/>
      <c r="B176" s="112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 ht="15.75" customHeight="1">
      <c r="A177" s="112"/>
      <c r="B177" s="112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 ht="15.75" customHeight="1">
      <c r="A178" s="112"/>
      <c r="B178" s="112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 ht="15.75" customHeight="1">
      <c r="A179" s="112"/>
      <c r="B179" s="112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 ht="15.75" customHeight="1">
      <c r="A180" s="112"/>
      <c r="B180" s="112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 ht="15.75" customHeight="1">
      <c r="A181" s="112"/>
      <c r="B181" s="112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 ht="15.75" customHeight="1">
      <c r="A182" s="112"/>
      <c r="B182" s="112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 ht="15.75" customHeight="1">
      <c r="A183" s="112"/>
      <c r="B183" s="112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 ht="15.75" customHeight="1">
      <c r="A184" s="112"/>
      <c r="B184" s="112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 ht="15.75" customHeight="1">
      <c r="A185" s="112"/>
      <c r="B185" s="112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 ht="15.75" customHeight="1">
      <c r="A186" s="112"/>
      <c r="B186" s="112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 ht="15.75" customHeight="1">
      <c r="A187" s="112"/>
      <c r="B187" s="112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 ht="15.75" customHeight="1">
      <c r="A188" s="112"/>
      <c r="B188" s="112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 ht="15.75" customHeight="1">
      <c r="A189" s="112"/>
      <c r="B189" s="112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 ht="15.75" customHeight="1">
      <c r="A190" s="112"/>
      <c r="B190" s="112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 ht="15.75" customHeight="1">
      <c r="A191" s="112"/>
      <c r="B191" s="112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 ht="15.75" customHeight="1">
      <c r="A192" s="112"/>
      <c r="B192" s="112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 ht="15.75" customHeight="1">
      <c r="A193" s="112"/>
      <c r="B193" s="112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 ht="15.75" customHeight="1">
      <c r="A194" s="112"/>
      <c r="B194" s="112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 ht="15.75" customHeight="1">
      <c r="A195" s="112"/>
      <c r="B195" s="112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 ht="15.75" customHeight="1">
      <c r="A196" s="112"/>
      <c r="B196" s="112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 ht="15.75" customHeight="1">
      <c r="A197" s="112"/>
      <c r="B197" s="112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 ht="15.75" customHeight="1">
      <c r="A198" s="112"/>
      <c r="B198" s="112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 ht="15.75" customHeight="1">
      <c r="A199" s="112"/>
      <c r="B199" s="112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 ht="15.75" customHeight="1">
      <c r="A200" s="112"/>
      <c r="B200" s="112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 ht="15.75" customHeight="1">
      <c r="A201" s="112"/>
      <c r="B201" s="112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 ht="15.75" customHeight="1">
      <c r="A202" s="112"/>
      <c r="B202" s="112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 ht="15.75" customHeight="1">
      <c r="A203" s="112"/>
      <c r="B203" s="112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 ht="15.75" customHeight="1">
      <c r="A204" s="112"/>
      <c r="B204" s="112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 ht="15.75" customHeight="1">
      <c r="A205" s="112"/>
      <c r="B205" s="112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 ht="15.75" customHeight="1">
      <c r="A206" s="112"/>
      <c r="B206" s="112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 ht="15.75" customHeight="1">
      <c r="A207" s="112"/>
      <c r="B207" s="112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 ht="15.75" customHeight="1">
      <c r="A208" s="112"/>
      <c r="B208" s="112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 ht="15.75" customHeight="1">
      <c r="A209" s="112"/>
      <c r="B209" s="112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 ht="15.75" customHeight="1">
      <c r="A210" s="112"/>
      <c r="B210" s="112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 ht="15.75" customHeight="1">
      <c r="A211" s="112"/>
      <c r="B211" s="112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 ht="15.75" customHeight="1">
      <c r="A212" s="112"/>
      <c r="B212" s="112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 ht="15.75" customHeight="1">
      <c r="A213" s="112"/>
      <c r="B213" s="112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 ht="15.75" customHeight="1">
      <c r="A214" s="112"/>
      <c r="B214" s="112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 ht="15.75" customHeight="1">
      <c r="A215" s="112"/>
      <c r="B215" s="112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 ht="15.75" customHeight="1">
      <c r="A216" s="112"/>
      <c r="B216" s="112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 ht="15.75" customHeight="1">
      <c r="A217" s="112"/>
      <c r="B217" s="112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 ht="15.75" customHeight="1">
      <c r="A218" s="112"/>
      <c r="B218" s="112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 ht="15.75" customHeight="1">
      <c r="A219" s="112"/>
      <c r="B219" s="112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 ht="15.75" customHeight="1">
      <c r="A220" s="112"/>
      <c r="B220" s="112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 ht="15.75" customHeight="1">
      <c r="A221" s="112"/>
      <c r="B221" s="112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 ht="15.75" customHeight="1">
      <c r="A222" s="112"/>
      <c r="B222" s="112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 ht="15.75" customHeight="1">
      <c r="A223" s="112"/>
      <c r="B223" s="112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 ht="15.75" customHeight="1">
      <c r="A224" s="112"/>
      <c r="B224" s="112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 ht="15.75" customHeight="1">
      <c r="A225" s="112"/>
      <c r="B225" s="112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 ht="15.75" customHeight="1">
      <c r="A226" s="112"/>
      <c r="B226" s="112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 ht="15.75" customHeight="1">
      <c r="A227" s="112"/>
      <c r="B227" s="112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 ht="15.75" customHeight="1">
      <c r="A228" s="112"/>
      <c r="B228" s="112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 ht="15.75" customHeight="1">
      <c r="A229" s="112"/>
      <c r="B229" s="112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 ht="15.75" customHeight="1">
      <c r="A230" s="112"/>
      <c r="B230" s="112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 ht="15.75" customHeight="1">
      <c r="A231" s="112"/>
      <c r="B231" s="112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 ht="15.75" customHeight="1">
      <c r="A232" s="112"/>
      <c r="B232" s="112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 ht="15.75" customHeight="1">
      <c r="A233" s="112"/>
      <c r="B233" s="112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 ht="15.75" customHeight="1">
      <c r="A234" s="112"/>
      <c r="B234" s="112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 ht="15.75" customHeight="1">
      <c r="A235" s="112"/>
      <c r="B235" s="112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 ht="15.75" customHeight="1">
      <c r="A236" s="112"/>
      <c r="B236" s="112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 ht="15.75" customHeight="1">
      <c r="A237" s="112"/>
      <c r="B237" s="112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 ht="15.75" customHeight="1">
      <c r="A238" s="112"/>
      <c r="B238" s="112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 ht="15.75" customHeight="1">
      <c r="A239" s="112"/>
      <c r="B239" s="112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 ht="15.75" customHeight="1">
      <c r="A240" s="112"/>
      <c r="B240" s="112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 ht="15.75" customHeight="1">
      <c r="A241" s="112"/>
      <c r="B241" s="112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 ht="15.75" customHeight="1">
      <c r="A242" s="112"/>
      <c r="B242" s="112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 ht="15.75" customHeight="1">
      <c r="A243" s="112"/>
      <c r="B243" s="112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 ht="15.75" customHeight="1">
      <c r="A244" s="112"/>
      <c r="B244" s="112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 ht="15.75" customHeight="1">
      <c r="A245" s="112"/>
      <c r="B245" s="112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 ht="15.75" customHeight="1">
      <c r="A246" s="112"/>
      <c r="B246" s="112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 ht="15.75" customHeight="1">
      <c r="A247" s="112"/>
      <c r="B247" s="112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 ht="15.75" customHeight="1">
      <c r="A248" s="112"/>
      <c r="B248" s="112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 ht="15.75" customHeight="1">
      <c r="A249" s="112"/>
      <c r="B249" s="112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 ht="15.75" customHeight="1">
      <c r="A250" s="112"/>
      <c r="B250" s="112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 ht="15.75" customHeight="1">
      <c r="A251" s="112"/>
      <c r="B251" s="112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 ht="15.75" customHeight="1">
      <c r="A252" s="112"/>
      <c r="B252" s="112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 ht="15.75" customHeight="1">
      <c r="A253" s="112"/>
      <c r="B253" s="112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 ht="15.75" customHeight="1">
      <c r="A254" s="112"/>
      <c r="B254" s="112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 ht="15.75" customHeight="1">
      <c r="A255" s="112"/>
      <c r="B255" s="112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 ht="15.75" customHeight="1">
      <c r="A256" s="112"/>
      <c r="B256" s="112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 ht="15.75" customHeight="1">
      <c r="A257" s="112"/>
      <c r="B257" s="112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 ht="15.75" customHeight="1">
      <c r="A258" s="112"/>
      <c r="B258" s="112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 ht="15.75" customHeight="1">
      <c r="A259" s="112"/>
      <c r="B259" s="112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 ht="15.75" customHeight="1">
      <c r="A260" s="112"/>
      <c r="B260" s="112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 ht="15.75" customHeight="1">
      <c r="A261" s="112"/>
      <c r="B261" s="112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 ht="15.75" customHeight="1">
      <c r="A262" s="112"/>
      <c r="B262" s="112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ht="15.75" customHeight="1">
      <c r="A263" s="112"/>
      <c r="B263" s="112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 ht="15.75" customHeight="1">
      <c r="A264" s="112"/>
      <c r="B264" s="112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 ht="15.75" customHeight="1">
      <c r="A265" s="112"/>
      <c r="B265" s="112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 ht="15.75" customHeight="1">
      <c r="A266" s="112"/>
      <c r="B266" s="112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 ht="15.75" customHeight="1">
      <c r="A267" s="112"/>
      <c r="B267" s="112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 ht="15.75" customHeight="1">
      <c r="A268" s="112"/>
      <c r="B268" s="112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 ht="15.75" customHeight="1">
      <c r="A269" s="112"/>
      <c r="B269" s="112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 ht="15.75" customHeight="1">
      <c r="A270" s="112"/>
      <c r="B270" s="112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 ht="15.75" customHeight="1">
      <c r="A271" s="112"/>
      <c r="B271" s="112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 ht="15.75" customHeight="1">
      <c r="A272" s="112"/>
      <c r="B272" s="112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 ht="15.75" customHeight="1">
      <c r="A273" s="112"/>
      <c r="B273" s="112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 ht="15.75" customHeight="1">
      <c r="A274" s="112"/>
      <c r="B274" s="112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 ht="15.75" customHeight="1">
      <c r="A275" s="112"/>
      <c r="B275" s="112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 ht="15.75" customHeight="1">
      <c r="A276" s="112"/>
      <c r="B276" s="112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 ht="15.75" customHeight="1">
      <c r="A277" s="112"/>
      <c r="B277" s="112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 ht="15.75" customHeight="1">
      <c r="A278" s="112"/>
      <c r="B278" s="112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 ht="15.75" customHeight="1">
      <c r="A279" s="112"/>
      <c r="B279" s="112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 ht="15.75" customHeight="1">
      <c r="A280" s="112"/>
      <c r="B280" s="112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 ht="15.75" customHeight="1">
      <c r="A281" s="112"/>
      <c r="B281" s="112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 ht="15.75" customHeight="1">
      <c r="A282" s="112"/>
      <c r="B282" s="112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 ht="15.75" customHeight="1">
      <c r="A283" s="112"/>
      <c r="B283" s="112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 ht="15.75" customHeight="1">
      <c r="A284" s="112"/>
      <c r="B284" s="112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 ht="15.75" customHeight="1">
      <c r="A285" s="112"/>
      <c r="B285" s="112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 ht="15.75" customHeight="1">
      <c r="A286" s="112"/>
      <c r="B286" s="112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 ht="15.75" customHeight="1">
      <c r="A287" s="112"/>
      <c r="B287" s="112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 ht="15.75" customHeight="1">
      <c r="A288" s="112"/>
      <c r="B288" s="112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 ht="15.75" customHeight="1">
      <c r="A289" s="112"/>
      <c r="B289" s="112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 ht="15.75" customHeight="1">
      <c r="A290" s="112"/>
      <c r="B290" s="112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 ht="15.75" customHeight="1">
      <c r="A291" s="112"/>
      <c r="B291" s="112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 ht="15.75" customHeight="1">
      <c r="A292" s="112"/>
      <c r="B292" s="112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 ht="15.75" customHeight="1">
      <c r="A293" s="112"/>
      <c r="B293" s="112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 ht="15.75" customHeight="1">
      <c r="A294" s="112"/>
      <c r="B294" s="112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 ht="15.75" customHeight="1">
      <c r="A295" s="112"/>
      <c r="B295" s="112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 ht="15.75" customHeight="1">
      <c r="A296" s="112"/>
      <c r="B296" s="112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 ht="15.75" customHeight="1">
      <c r="A297" s="112"/>
      <c r="B297" s="112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 ht="15.75" customHeight="1">
      <c r="A298" s="112"/>
      <c r="B298" s="112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 ht="15.75" customHeight="1">
      <c r="A299" s="112"/>
      <c r="B299" s="112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 ht="15.75" customHeight="1">
      <c r="A300" s="112"/>
      <c r="B300" s="112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 ht="15.75" customHeight="1">
      <c r="A301" s="112"/>
      <c r="B301" s="112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 ht="15.75" customHeight="1">
      <c r="A302" s="112"/>
      <c r="B302" s="112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 ht="15.75" customHeight="1">
      <c r="A303" s="112"/>
      <c r="B303" s="112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 ht="15.75" customHeight="1">
      <c r="A304" s="112"/>
      <c r="B304" s="112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 ht="15.75" customHeight="1">
      <c r="A305" s="112"/>
      <c r="B305" s="112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 ht="15.75" customHeight="1">
      <c r="A306" s="112"/>
      <c r="B306" s="112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 ht="15.75" customHeight="1">
      <c r="A307" s="112"/>
      <c r="B307" s="112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 ht="15.75" customHeight="1">
      <c r="A308" s="112"/>
      <c r="B308" s="112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 ht="15.75" customHeight="1">
      <c r="A309" s="112"/>
      <c r="B309" s="112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 ht="15.75" customHeight="1">
      <c r="A310" s="112"/>
      <c r="B310" s="112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 ht="15.75" customHeight="1">
      <c r="A311" s="112"/>
      <c r="B311" s="112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 ht="15.75" customHeight="1">
      <c r="A312" s="112"/>
      <c r="B312" s="112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 ht="15.75" customHeight="1">
      <c r="A313" s="112"/>
      <c r="B313" s="112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 ht="15.75" customHeight="1">
      <c r="A314" s="112"/>
      <c r="B314" s="112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 ht="15.75" customHeight="1">
      <c r="A315" s="112"/>
      <c r="B315" s="112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 ht="15.75" customHeight="1">
      <c r="A316" s="112"/>
      <c r="B316" s="112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 ht="15.75" customHeight="1">
      <c r="A317" s="112"/>
      <c r="B317" s="112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 ht="15.75" customHeight="1">
      <c r="A318" s="112"/>
      <c r="B318" s="112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 ht="15.75" customHeight="1">
      <c r="A319" s="112"/>
      <c r="B319" s="112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 ht="15.75" customHeight="1">
      <c r="A320" s="112"/>
      <c r="B320" s="112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 ht="15.75" customHeight="1">
      <c r="A321" s="112"/>
      <c r="B321" s="112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 ht="15.75" customHeight="1">
      <c r="A322" s="112"/>
      <c r="B322" s="112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 ht="15.75" customHeight="1">
      <c r="A323" s="112"/>
      <c r="B323" s="112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 ht="15.75" customHeight="1">
      <c r="A324" s="112"/>
      <c r="B324" s="112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 ht="15.75" customHeight="1">
      <c r="A325" s="112"/>
      <c r="B325" s="112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 ht="15.75" customHeight="1">
      <c r="A326" s="112"/>
      <c r="B326" s="112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 ht="15.75" customHeight="1">
      <c r="A327" s="112"/>
      <c r="B327" s="112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 ht="15.75" customHeight="1">
      <c r="A328" s="112"/>
      <c r="B328" s="112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 ht="15.75" customHeight="1">
      <c r="A329" s="112"/>
      <c r="B329" s="112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 ht="15.75" customHeight="1">
      <c r="A330" s="112"/>
      <c r="B330" s="112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 ht="15.75" customHeight="1">
      <c r="A331" s="112"/>
      <c r="B331" s="112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 ht="15.75" customHeight="1">
      <c r="A332" s="112"/>
      <c r="B332" s="112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 ht="15.75" customHeight="1">
      <c r="A333" s="112"/>
      <c r="B333" s="112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 ht="15.75" customHeight="1">
      <c r="A334" s="112"/>
      <c r="B334" s="112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 ht="15.75" customHeight="1">
      <c r="A335" s="112"/>
      <c r="B335" s="112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 ht="15.75" customHeight="1">
      <c r="A336" s="112"/>
      <c r="B336" s="112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 ht="15.75" customHeight="1">
      <c r="A337" s="112"/>
      <c r="B337" s="112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 ht="15.75" customHeight="1">
      <c r="A338" s="112"/>
      <c r="B338" s="112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 ht="15.75" customHeight="1">
      <c r="A339" s="112"/>
      <c r="B339" s="112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 ht="15.75" customHeight="1">
      <c r="A340" s="112"/>
      <c r="B340" s="112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 ht="15.75" customHeight="1">
      <c r="A341" s="112"/>
      <c r="B341" s="112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 ht="15.75" customHeight="1">
      <c r="A342" s="112"/>
      <c r="B342" s="112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 ht="15.75" customHeight="1">
      <c r="A343" s="112"/>
      <c r="B343" s="112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 ht="15.75" customHeight="1">
      <c r="A344" s="112"/>
      <c r="B344" s="112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 ht="15.75" customHeight="1">
      <c r="A345" s="112"/>
      <c r="B345" s="112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 ht="15.75" customHeight="1">
      <c r="A346" s="112"/>
      <c r="B346" s="112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 ht="15.75" customHeight="1">
      <c r="A347" s="112"/>
      <c r="B347" s="112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 ht="15.75" customHeight="1">
      <c r="A348" s="112"/>
      <c r="B348" s="112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 ht="15.75" customHeight="1">
      <c r="A349" s="112"/>
      <c r="B349" s="112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 ht="15.75" customHeight="1">
      <c r="A350" s="112"/>
      <c r="B350" s="112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 ht="15.75" customHeight="1">
      <c r="A351" s="112"/>
      <c r="B351" s="112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 ht="15.75" customHeight="1">
      <c r="A352" s="112"/>
      <c r="B352" s="112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 ht="15.75" customHeight="1">
      <c r="A353" s="112"/>
      <c r="B353" s="112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 ht="15.75" customHeight="1">
      <c r="A354" s="112"/>
      <c r="B354" s="112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 ht="15.75" customHeight="1">
      <c r="A355" s="112"/>
      <c r="B355" s="112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 ht="15.75" customHeight="1">
      <c r="A356" s="112"/>
      <c r="B356" s="112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 ht="15.75" customHeight="1">
      <c r="A357" s="112"/>
      <c r="B357" s="112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 ht="15.75" customHeight="1">
      <c r="A358" s="112"/>
      <c r="B358" s="112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 ht="15.75" customHeight="1">
      <c r="A359" s="112"/>
      <c r="B359" s="112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 ht="15.75" customHeight="1">
      <c r="A360" s="112"/>
      <c r="B360" s="112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 ht="15.75" customHeight="1">
      <c r="A361" s="112"/>
      <c r="B361" s="112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 ht="15.75" customHeight="1">
      <c r="A362" s="112"/>
      <c r="B362" s="112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 ht="15.75" customHeight="1">
      <c r="A363" s="112"/>
      <c r="B363" s="112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 ht="15.75" customHeight="1">
      <c r="A364" s="112"/>
      <c r="B364" s="112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 ht="15.75" customHeight="1">
      <c r="A365" s="112"/>
      <c r="B365" s="112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 ht="15.75" customHeight="1">
      <c r="A366" s="112"/>
      <c r="B366" s="112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 ht="15.75" customHeight="1">
      <c r="A367" s="112"/>
      <c r="B367" s="112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 ht="15.75" customHeight="1">
      <c r="A368" s="112"/>
      <c r="B368" s="112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 ht="15.75" customHeight="1">
      <c r="A369" s="112"/>
      <c r="B369" s="112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 ht="15.75" customHeight="1">
      <c r="A370" s="112"/>
      <c r="B370" s="112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 ht="15.75" customHeight="1">
      <c r="A371" s="112"/>
      <c r="B371" s="112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 ht="15.75" customHeight="1">
      <c r="A372" s="112"/>
      <c r="B372" s="112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 ht="15.75" customHeight="1">
      <c r="A373" s="112"/>
      <c r="B373" s="112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 ht="15.75" customHeight="1">
      <c r="A374" s="112"/>
      <c r="B374" s="112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 ht="15.75" customHeight="1">
      <c r="A375" s="112"/>
      <c r="B375" s="112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 ht="15.75" customHeight="1">
      <c r="A376" s="112"/>
      <c r="B376" s="112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 ht="15.75" customHeight="1">
      <c r="A377" s="112"/>
      <c r="B377" s="112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 ht="15.75" customHeight="1">
      <c r="A378" s="112"/>
      <c r="B378" s="112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 ht="15.75" customHeight="1">
      <c r="A379" s="112"/>
      <c r="B379" s="112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 ht="15.75" customHeight="1">
      <c r="A380" s="112"/>
      <c r="B380" s="112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 ht="15.75" customHeight="1">
      <c r="A381" s="112"/>
      <c r="B381" s="112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 ht="15.75" customHeight="1">
      <c r="A382" s="112"/>
      <c r="B382" s="112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 ht="15.75" customHeight="1">
      <c r="A383" s="112"/>
      <c r="B383" s="112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 ht="15.75" customHeight="1">
      <c r="A384" s="112"/>
      <c r="B384" s="112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 ht="15.75" customHeight="1">
      <c r="A385" s="112"/>
      <c r="B385" s="112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 ht="15.75" customHeight="1">
      <c r="A386" s="112"/>
      <c r="B386" s="112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 ht="15.75" customHeight="1">
      <c r="A387" s="112"/>
      <c r="B387" s="112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 ht="15.75" customHeight="1">
      <c r="A388" s="112"/>
      <c r="B388" s="112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 ht="15.75" customHeight="1">
      <c r="A389" s="112"/>
      <c r="B389" s="112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 ht="15.75" customHeight="1">
      <c r="A390" s="112"/>
      <c r="B390" s="112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 ht="15.75" customHeight="1">
      <c r="A391" s="112"/>
      <c r="B391" s="112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 ht="15.75" customHeight="1">
      <c r="A392" s="112"/>
      <c r="B392" s="112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 ht="15.75" customHeight="1">
      <c r="A393" s="112"/>
      <c r="B393" s="112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 ht="15.75" customHeight="1">
      <c r="A394" s="112"/>
      <c r="B394" s="112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 ht="15.75" customHeight="1">
      <c r="A395" s="112"/>
      <c r="B395" s="112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 ht="15.75" customHeight="1">
      <c r="A396" s="112"/>
      <c r="B396" s="112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 ht="15.75" customHeight="1">
      <c r="A397" s="112"/>
      <c r="B397" s="112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 ht="15.75" customHeight="1">
      <c r="A398" s="112"/>
      <c r="B398" s="112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 ht="15.75" customHeight="1">
      <c r="A399" s="112"/>
      <c r="B399" s="112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 ht="15.75" customHeight="1">
      <c r="A400" s="112"/>
      <c r="B400" s="112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 ht="15.75" customHeight="1">
      <c r="A401" s="112"/>
      <c r="B401" s="112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 ht="15.75" customHeight="1">
      <c r="A402" s="112"/>
      <c r="B402" s="112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 ht="15.75" customHeight="1">
      <c r="A403" s="112"/>
      <c r="B403" s="112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 ht="15.75" customHeight="1">
      <c r="A404" s="112"/>
      <c r="B404" s="112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 ht="15.75" customHeight="1">
      <c r="A405" s="112"/>
      <c r="B405" s="112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 ht="15.75" customHeight="1">
      <c r="A406" s="112"/>
      <c r="B406" s="112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 ht="15.75" customHeight="1">
      <c r="A407" s="112"/>
      <c r="B407" s="112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 ht="15.75" customHeight="1">
      <c r="A408" s="112"/>
      <c r="B408" s="112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 ht="15.75" customHeight="1">
      <c r="A409" s="112"/>
      <c r="B409" s="112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 ht="15.75" customHeight="1">
      <c r="A410" s="112"/>
      <c r="B410" s="112"/>
      <c r="C410" s="111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 ht="15.75" customHeight="1">
      <c r="A411" s="112"/>
      <c r="B411" s="112"/>
      <c r="C411" s="111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 ht="15.75" customHeight="1">
      <c r="A412" s="112"/>
      <c r="B412" s="112"/>
      <c r="C412" s="111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 ht="15.75" customHeight="1">
      <c r="A413" s="112"/>
      <c r="B413" s="112"/>
      <c r="C413" s="111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 ht="15.75" customHeight="1">
      <c r="A414" s="112"/>
      <c r="B414" s="112"/>
      <c r="C414" s="111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 ht="15.75" customHeight="1">
      <c r="A415" s="112"/>
      <c r="B415" s="112"/>
      <c r="C415" s="111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 ht="15.75" customHeight="1">
      <c r="A416" s="112"/>
      <c r="B416" s="112"/>
      <c r="C416" s="111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 ht="15.75" customHeight="1">
      <c r="A417" s="112"/>
      <c r="B417" s="112"/>
      <c r="C417" s="111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 ht="15.75" customHeight="1">
      <c r="A418" s="112"/>
      <c r="B418" s="112"/>
      <c r="C418" s="111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 ht="15.75" customHeight="1">
      <c r="A419" s="112"/>
      <c r="B419" s="112"/>
      <c r="C419" s="111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 ht="15.75" customHeight="1">
      <c r="A420" s="112"/>
      <c r="B420" s="112"/>
      <c r="C420" s="111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 ht="15.75" customHeight="1">
      <c r="A421" s="112"/>
      <c r="B421" s="112"/>
      <c r="C421" s="111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 ht="15.75" customHeight="1">
      <c r="A422" s="112"/>
      <c r="B422" s="112"/>
      <c r="C422" s="111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 ht="15.75" customHeight="1">
      <c r="A423" s="112"/>
      <c r="B423" s="112"/>
      <c r="C423" s="111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 ht="15.75" customHeight="1">
      <c r="A424" s="112"/>
      <c r="B424" s="112"/>
      <c r="C424" s="111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 ht="15.75" customHeight="1">
      <c r="A425" s="112"/>
      <c r="B425" s="112"/>
      <c r="C425" s="111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 ht="15.75" customHeight="1">
      <c r="A426" s="112"/>
      <c r="B426" s="112"/>
      <c r="C426" s="111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 ht="15.75" customHeight="1">
      <c r="A427" s="112"/>
      <c r="B427" s="112"/>
      <c r="C427" s="111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 ht="15.75" customHeight="1">
      <c r="A428" s="112"/>
      <c r="B428" s="112"/>
      <c r="C428" s="111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 ht="15.75" customHeight="1">
      <c r="A429" s="112"/>
      <c r="B429" s="112"/>
      <c r="C429" s="111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 ht="15.75" customHeight="1">
      <c r="A430" s="112"/>
      <c r="B430" s="112"/>
      <c r="C430" s="111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 ht="15.75" customHeight="1">
      <c r="A431" s="112"/>
      <c r="B431" s="112"/>
      <c r="C431" s="111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 ht="15.75" customHeight="1">
      <c r="A432" s="112"/>
      <c r="B432" s="112"/>
      <c r="C432" s="111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 ht="15.75" customHeight="1">
      <c r="A433" s="112"/>
      <c r="B433" s="112"/>
      <c r="C433" s="111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 ht="15.75" customHeight="1">
      <c r="A434" s="112"/>
      <c r="B434" s="112"/>
      <c r="C434" s="111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 ht="15.75" customHeight="1">
      <c r="A435" s="112"/>
      <c r="B435" s="112"/>
      <c r="C435" s="111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 ht="15.75" customHeight="1">
      <c r="A436" s="112"/>
      <c r="B436" s="112"/>
      <c r="C436" s="111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 ht="15.75" customHeight="1">
      <c r="A437" s="112"/>
      <c r="B437" s="112"/>
      <c r="C437" s="111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 ht="15.75" customHeight="1">
      <c r="A438" s="112"/>
      <c r="B438" s="112"/>
      <c r="C438" s="111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 ht="15.75" customHeight="1">
      <c r="A439" s="112"/>
      <c r="B439" s="112"/>
      <c r="C439" s="111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 ht="15.75" customHeight="1">
      <c r="A440" s="112"/>
      <c r="B440" s="112"/>
      <c r="C440" s="111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 ht="15.75" customHeight="1">
      <c r="A441" s="112"/>
      <c r="B441" s="112"/>
      <c r="C441" s="111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 ht="15.75" customHeight="1">
      <c r="A442" s="112"/>
      <c r="B442" s="112"/>
      <c r="C442" s="111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 ht="15.75" customHeight="1">
      <c r="A443" s="112"/>
      <c r="B443" s="112"/>
      <c r="C443" s="111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 ht="15.75" customHeight="1">
      <c r="A444" s="112"/>
      <c r="B444" s="112"/>
      <c r="C444" s="111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 ht="15.75" customHeight="1">
      <c r="A445" s="112"/>
      <c r="B445" s="112"/>
      <c r="C445" s="111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 ht="15.75" customHeight="1">
      <c r="A446" s="112"/>
      <c r="B446" s="112"/>
      <c r="C446" s="111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 ht="15.75" customHeight="1">
      <c r="A447" s="112"/>
      <c r="B447" s="112"/>
      <c r="C447" s="111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 ht="15.75" customHeight="1">
      <c r="A448" s="112"/>
      <c r="B448" s="112"/>
      <c r="C448" s="111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 ht="15.75" customHeight="1">
      <c r="A449" s="112"/>
      <c r="B449" s="112"/>
      <c r="C449" s="111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 ht="15.75" customHeight="1">
      <c r="A450" s="112"/>
      <c r="B450" s="112"/>
      <c r="C450" s="111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 ht="15.75" customHeight="1">
      <c r="A451" s="112"/>
      <c r="B451" s="112"/>
      <c r="C451" s="111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 ht="15.75" customHeight="1">
      <c r="A452" s="112"/>
      <c r="B452" s="112"/>
      <c r="C452" s="111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 ht="15.75" customHeight="1">
      <c r="A453" s="112"/>
      <c r="B453" s="112"/>
      <c r="C453" s="111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 ht="15.75" customHeight="1">
      <c r="A454" s="112"/>
      <c r="B454" s="112"/>
      <c r="C454" s="111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 ht="15.75" customHeight="1">
      <c r="A455" s="112"/>
      <c r="B455" s="112"/>
      <c r="C455" s="111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 ht="15.75" customHeight="1">
      <c r="A456" s="112"/>
      <c r="B456" s="112"/>
      <c r="C456" s="111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 ht="15.75" customHeight="1">
      <c r="A457" s="112"/>
      <c r="B457" s="112"/>
      <c r="C457" s="111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 ht="15.75" customHeight="1">
      <c r="A458" s="112"/>
      <c r="B458" s="112"/>
      <c r="C458" s="111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 ht="15.75" customHeight="1">
      <c r="A459" s="112"/>
      <c r="B459" s="112"/>
      <c r="C459" s="111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 ht="15.75" customHeight="1">
      <c r="A460" s="112"/>
      <c r="B460" s="112"/>
      <c r="C460" s="111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 ht="15.75" customHeight="1">
      <c r="A461" s="112"/>
      <c r="B461" s="112"/>
      <c r="C461" s="111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 ht="15.75" customHeight="1">
      <c r="A462" s="112"/>
      <c r="B462" s="112"/>
      <c r="C462" s="111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 ht="15.75" customHeight="1">
      <c r="A463" s="112"/>
      <c r="B463" s="112"/>
      <c r="C463" s="111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 ht="15.75" customHeight="1">
      <c r="A464" s="112"/>
      <c r="B464" s="112"/>
      <c r="C464" s="111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 ht="15.75" customHeight="1">
      <c r="A465" s="112"/>
      <c r="B465" s="112"/>
      <c r="C465" s="111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 ht="15.75" customHeight="1">
      <c r="A466" s="112"/>
      <c r="B466" s="112"/>
      <c r="C466" s="111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 ht="15.75" customHeight="1">
      <c r="A467" s="112"/>
      <c r="B467" s="112"/>
      <c r="C467" s="111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 ht="15.75" customHeight="1">
      <c r="A468" s="112"/>
      <c r="B468" s="112"/>
      <c r="C468" s="111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 ht="15.75" customHeight="1">
      <c r="A469" s="112"/>
      <c r="B469" s="112"/>
      <c r="C469" s="111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 ht="15.75" customHeight="1">
      <c r="A470" s="112"/>
      <c r="B470" s="112"/>
      <c r="C470" s="111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 ht="15.75" customHeight="1">
      <c r="A471" s="112"/>
      <c r="B471" s="112"/>
      <c r="C471" s="111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 ht="15.75" customHeight="1">
      <c r="A472" s="112"/>
      <c r="B472" s="112"/>
      <c r="C472" s="111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 ht="15.75" customHeight="1">
      <c r="A473" s="112"/>
      <c r="B473" s="112"/>
      <c r="C473" s="111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 ht="15.75" customHeight="1">
      <c r="A474" s="112"/>
      <c r="B474" s="112"/>
      <c r="C474" s="111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 ht="15.75" customHeight="1">
      <c r="A475" s="112"/>
      <c r="B475" s="112"/>
      <c r="C475" s="111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 ht="15.75" customHeight="1">
      <c r="A476" s="112"/>
      <c r="B476" s="112"/>
      <c r="C476" s="111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 ht="15.75" customHeight="1">
      <c r="A477" s="112"/>
      <c r="B477" s="112"/>
      <c r="C477" s="111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 ht="15.75" customHeight="1">
      <c r="A478" s="112"/>
      <c r="B478" s="112"/>
      <c r="C478" s="111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 ht="15.75" customHeight="1">
      <c r="A479" s="112"/>
      <c r="B479" s="112"/>
      <c r="C479" s="111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 ht="15.75" customHeight="1">
      <c r="A480" s="112"/>
      <c r="B480" s="112"/>
      <c r="C480" s="111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 ht="15.75" customHeight="1">
      <c r="A481" s="112"/>
      <c r="B481" s="112"/>
      <c r="C481" s="111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 ht="15.75" customHeight="1">
      <c r="A482" s="112"/>
      <c r="B482" s="112"/>
      <c r="C482" s="111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 ht="15.75" customHeight="1">
      <c r="A483" s="112"/>
      <c r="B483" s="112"/>
      <c r="C483" s="111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 ht="15.75" customHeight="1">
      <c r="A484" s="112"/>
      <c r="B484" s="112"/>
      <c r="C484" s="111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 ht="15.75" customHeight="1">
      <c r="A485" s="112"/>
      <c r="B485" s="112"/>
      <c r="C485" s="111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 ht="15.75" customHeight="1">
      <c r="A486" s="112"/>
      <c r="B486" s="112"/>
      <c r="C486" s="111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 ht="15.75" customHeight="1">
      <c r="A487" s="112"/>
      <c r="B487" s="112"/>
      <c r="C487" s="111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 ht="15.75" customHeight="1">
      <c r="A488" s="112"/>
      <c r="B488" s="112"/>
      <c r="C488" s="111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 ht="15.75" customHeight="1">
      <c r="A489" s="112"/>
      <c r="B489" s="112"/>
      <c r="C489" s="111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 ht="15.75" customHeight="1">
      <c r="A490" s="112"/>
      <c r="B490" s="112"/>
      <c r="C490" s="111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 ht="15.75" customHeight="1">
      <c r="A491" s="112"/>
      <c r="B491" s="112"/>
      <c r="C491" s="111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 ht="15.75" customHeight="1">
      <c r="A492" s="112"/>
      <c r="B492" s="112"/>
      <c r="C492" s="111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 ht="15.75" customHeight="1">
      <c r="A493" s="112"/>
      <c r="B493" s="112"/>
      <c r="C493" s="111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 ht="15.75" customHeight="1">
      <c r="A494" s="112"/>
      <c r="B494" s="112"/>
      <c r="C494" s="111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 ht="15.75" customHeight="1">
      <c r="A495" s="112"/>
      <c r="B495" s="112"/>
      <c r="C495" s="111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 ht="15.75" customHeight="1">
      <c r="A496" s="112"/>
      <c r="B496" s="112"/>
      <c r="C496" s="111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 ht="15.75" customHeight="1">
      <c r="A497" s="112"/>
      <c r="B497" s="112"/>
      <c r="C497" s="111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 ht="15.75" customHeight="1">
      <c r="A498" s="112"/>
      <c r="B498" s="112"/>
      <c r="C498" s="111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 ht="15.75" customHeight="1">
      <c r="A499" s="112"/>
      <c r="B499" s="112"/>
      <c r="C499" s="111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 ht="15.75" customHeight="1">
      <c r="A500" s="112"/>
      <c r="B500" s="112"/>
      <c r="C500" s="111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 ht="15.75" customHeight="1">
      <c r="A501" s="112"/>
      <c r="B501" s="112"/>
      <c r="C501" s="111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 ht="15.75" customHeight="1">
      <c r="A502" s="112"/>
      <c r="B502" s="112"/>
      <c r="C502" s="111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 ht="15.75" customHeight="1">
      <c r="A503" s="112"/>
      <c r="B503" s="112"/>
      <c r="C503" s="111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 ht="15.75" customHeight="1">
      <c r="A504" s="112"/>
      <c r="B504" s="112"/>
      <c r="C504" s="111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 ht="15.75" customHeight="1">
      <c r="A505" s="112"/>
      <c r="B505" s="112"/>
      <c r="C505" s="111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 ht="15.75" customHeight="1">
      <c r="A506" s="112"/>
      <c r="B506" s="112"/>
      <c r="C506" s="111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 ht="15.75" customHeight="1">
      <c r="A507" s="112"/>
      <c r="B507" s="112"/>
      <c r="C507" s="111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 ht="15.75" customHeight="1">
      <c r="A508" s="112"/>
      <c r="B508" s="112"/>
      <c r="C508" s="111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 ht="15.75" customHeight="1">
      <c r="A509" s="112"/>
      <c r="B509" s="112"/>
      <c r="C509" s="111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 ht="15.75" customHeight="1">
      <c r="A510" s="112"/>
      <c r="B510" s="112"/>
      <c r="C510" s="111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 ht="15.75" customHeight="1">
      <c r="A511" s="112"/>
      <c r="B511" s="112"/>
      <c r="C511" s="111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 ht="15.75" customHeight="1">
      <c r="A512" s="112"/>
      <c r="B512" s="112"/>
      <c r="C512" s="111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 ht="15.75" customHeight="1">
      <c r="A513" s="112"/>
      <c r="B513" s="112"/>
      <c r="C513" s="111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 ht="15.75" customHeight="1">
      <c r="A514" s="112"/>
      <c r="B514" s="112"/>
      <c r="C514" s="111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 ht="15.75" customHeight="1">
      <c r="A515" s="112"/>
      <c r="B515" s="112"/>
      <c r="C515" s="111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 ht="15.75" customHeight="1">
      <c r="A516" s="112"/>
      <c r="B516" s="112"/>
      <c r="C516" s="111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 ht="15.75" customHeight="1">
      <c r="A517" s="112"/>
      <c r="B517" s="112"/>
      <c r="C517" s="111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 ht="15.75" customHeight="1">
      <c r="A518" s="112"/>
      <c r="B518" s="112"/>
      <c r="C518" s="111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 ht="15.75" customHeight="1">
      <c r="A519" s="112"/>
      <c r="B519" s="112"/>
      <c r="C519" s="111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 ht="15.75" customHeight="1">
      <c r="A520" s="112"/>
      <c r="B520" s="112"/>
      <c r="C520" s="111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 ht="15.75" customHeight="1">
      <c r="A521" s="112"/>
      <c r="B521" s="112"/>
      <c r="C521" s="111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 ht="15.75" customHeight="1">
      <c r="A522" s="112"/>
      <c r="B522" s="112"/>
      <c r="C522" s="111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 ht="15.75" customHeight="1">
      <c r="A523" s="112"/>
      <c r="B523" s="112"/>
      <c r="C523" s="111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 ht="15.75" customHeight="1">
      <c r="A524" s="112"/>
      <c r="B524" s="112"/>
      <c r="C524" s="111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 ht="15.75" customHeight="1">
      <c r="A525" s="112"/>
      <c r="B525" s="112"/>
      <c r="C525" s="111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 ht="15.75" customHeight="1">
      <c r="A526" s="112"/>
      <c r="B526" s="112"/>
      <c r="C526" s="111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 ht="15.75" customHeight="1">
      <c r="A527" s="112"/>
      <c r="B527" s="112"/>
      <c r="C527" s="111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 ht="15.75" customHeight="1">
      <c r="A528" s="112"/>
      <c r="B528" s="112"/>
      <c r="C528" s="111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 ht="15.75" customHeight="1">
      <c r="A529" s="112"/>
      <c r="B529" s="112"/>
      <c r="C529" s="111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 ht="15.75" customHeight="1">
      <c r="A530" s="112"/>
      <c r="B530" s="112"/>
      <c r="C530" s="111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 ht="15.75" customHeight="1">
      <c r="A531" s="112"/>
      <c r="B531" s="112"/>
      <c r="C531" s="111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 ht="15.75" customHeight="1">
      <c r="A532" s="112"/>
      <c r="B532" s="112"/>
      <c r="C532" s="111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 ht="15.75" customHeight="1">
      <c r="A533" s="112"/>
      <c r="B533" s="112"/>
      <c r="C533" s="111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 ht="15.75" customHeight="1">
      <c r="A534" s="112"/>
      <c r="B534" s="112"/>
      <c r="C534" s="111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 ht="15.75" customHeight="1">
      <c r="A535" s="112"/>
      <c r="B535" s="112"/>
      <c r="C535" s="111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 ht="15.75" customHeight="1">
      <c r="A536" s="112"/>
      <c r="B536" s="112"/>
      <c r="C536" s="111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 ht="15.75" customHeight="1">
      <c r="A537" s="112"/>
      <c r="B537" s="112"/>
      <c r="C537" s="111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 ht="15.75" customHeight="1">
      <c r="A538" s="112"/>
      <c r="B538" s="112"/>
      <c r="C538" s="111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 ht="15.75" customHeight="1">
      <c r="A539" s="112"/>
      <c r="B539" s="112"/>
      <c r="C539" s="111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 ht="15.75" customHeight="1">
      <c r="A540" s="112"/>
      <c r="B540" s="112"/>
      <c r="C540" s="111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 ht="15.75" customHeight="1">
      <c r="A541" s="112"/>
      <c r="B541" s="112"/>
      <c r="C541" s="111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 ht="15.75" customHeight="1">
      <c r="A542" s="112"/>
      <c r="B542" s="112"/>
      <c r="C542" s="111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 ht="15.75" customHeight="1">
      <c r="A543" s="112"/>
      <c r="B543" s="112"/>
      <c r="C543" s="111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 ht="15.75" customHeight="1">
      <c r="A544" s="112"/>
      <c r="B544" s="112"/>
      <c r="C544" s="111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 ht="15.75" customHeight="1">
      <c r="A545" s="112"/>
      <c r="B545" s="112"/>
      <c r="C545" s="111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 ht="15.75" customHeight="1">
      <c r="A546" s="112"/>
      <c r="B546" s="112"/>
      <c r="C546" s="111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 ht="15.75" customHeight="1">
      <c r="A547" s="112"/>
      <c r="B547" s="112"/>
      <c r="C547" s="111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 ht="15.75" customHeight="1">
      <c r="A548" s="112"/>
      <c r="B548" s="112"/>
      <c r="C548" s="111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 ht="15.75" customHeight="1">
      <c r="A549" s="112"/>
      <c r="B549" s="112"/>
      <c r="C549" s="111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 ht="15.75" customHeight="1">
      <c r="A550" s="112"/>
      <c r="B550" s="112"/>
      <c r="C550" s="111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 ht="15.75" customHeight="1">
      <c r="A551" s="112"/>
      <c r="B551" s="112"/>
      <c r="C551" s="111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 ht="15.75" customHeight="1">
      <c r="A552" s="112"/>
      <c r="B552" s="112"/>
      <c r="C552" s="111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 ht="15.75" customHeight="1">
      <c r="A553" s="112"/>
      <c r="B553" s="112"/>
      <c r="C553" s="111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 ht="15.75" customHeight="1">
      <c r="A554" s="112"/>
      <c r="B554" s="112"/>
      <c r="C554" s="111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 ht="15.75" customHeight="1">
      <c r="A555" s="112"/>
      <c r="B555" s="112"/>
      <c r="C555" s="111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 ht="15.75" customHeight="1">
      <c r="A556" s="112"/>
      <c r="B556" s="112"/>
      <c r="C556" s="111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 ht="15.75" customHeight="1">
      <c r="A557" s="112"/>
      <c r="B557" s="112"/>
      <c r="C557" s="111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 ht="15.75" customHeight="1">
      <c r="A558" s="112"/>
      <c r="B558" s="112"/>
      <c r="C558" s="111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 ht="15.75" customHeight="1">
      <c r="A559" s="112"/>
      <c r="B559" s="112"/>
      <c r="C559" s="111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 ht="15.75" customHeight="1">
      <c r="A560" s="112"/>
      <c r="B560" s="112"/>
      <c r="C560" s="111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 ht="15.75" customHeight="1">
      <c r="A561" s="112"/>
      <c r="B561" s="112"/>
      <c r="C561" s="111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 ht="15.75" customHeight="1">
      <c r="A562" s="112"/>
      <c r="B562" s="112"/>
      <c r="C562" s="111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 ht="15.75" customHeight="1">
      <c r="A563" s="112"/>
      <c r="B563" s="112"/>
      <c r="C563" s="111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 ht="15.75" customHeight="1">
      <c r="A564" s="112"/>
      <c r="B564" s="112"/>
      <c r="C564" s="111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 ht="15.75" customHeight="1">
      <c r="A565" s="112"/>
      <c r="B565" s="112"/>
      <c r="C565" s="111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 ht="15.75" customHeight="1">
      <c r="A566" s="112"/>
      <c r="B566" s="112"/>
      <c r="C566" s="111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 ht="15.75" customHeight="1">
      <c r="A567" s="112"/>
      <c r="B567" s="112"/>
      <c r="C567" s="111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 ht="15.75" customHeight="1">
      <c r="A568" s="112"/>
      <c r="B568" s="112"/>
      <c r="C568" s="111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 ht="15.75" customHeight="1">
      <c r="A569" s="112"/>
      <c r="B569" s="112"/>
      <c r="C569" s="111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 ht="15.75" customHeight="1">
      <c r="A570" s="112"/>
      <c r="B570" s="112"/>
      <c r="C570" s="111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 ht="15.75" customHeight="1">
      <c r="A571" s="112"/>
      <c r="B571" s="112"/>
      <c r="C571" s="111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 ht="15.75" customHeight="1">
      <c r="A572" s="112"/>
      <c r="B572" s="112"/>
      <c r="C572" s="111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 ht="15.75" customHeight="1">
      <c r="A573" s="112"/>
      <c r="B573" s="112"/>
      <c r="C573" s="111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 ht="15.75" customHeight="1">
      <c r="A574" s="112"/>
      <c r="B574" s="112"/>
      <c r="C574" s="111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 ht="15.75" customHeight="1">
      <c r="A575" s="112"/>
      <c r="B575" s="112"/>
      <c r="C575" s="111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 ht="15.75" customHeight="1">
      <c r="A576" s="112"/>
      <c r="B576" s="112"/>
      <c r="C576" s="111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 ht="15.75" customHeight="1">
      <c r="A577" s="112"/>
      <c r="B577" s="112"/>
      <c r="C577" s="111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 ht="15.75" customHeight="1">
      <c r="A578" s="112"/>
      <c r="B578" s="112"/>
      <c r="C578" s="111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 ht="15.75" customHeight="1">
      <c r="A579" s="112"/>
      <c r="B579" s="112"/>
      <c r="C579" s="111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 ht="15.75" customHeight="1">
      <c r="A580" s="112"/>
      <c r="B580" s="112"/>
      <c r="C580" s="111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 ht="15.75" customHeight="1">
      <c r="A581" s="112"/>
      <c r="B581" s="112"/>
      <c r="C581" s="111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 ht="15.75" customHeight="1">
      <c r="A582" s="112"/>
      <c r="B582" s="112"/>
      <c r="C582" s="111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 ht="15.75" customHeight="1">
      <c r="A583" s="112"/>
      <c r="B583" s="112"/>
      <c r="C583" s="111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 ht="15.75" customHeight="1">
      <c r="A584" s="112"/>
      <c r="B584" s="112"/>
      <c r="C584" s="111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 ht="15.75" customHeight="1">
      <c r="A585" s="112"/>
      <c r="B585" s="112"/>
      <c r="C585" s="111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 ht="15.75" customHeight="1">
      <c r="A586" s="112"/>
      <c r="B586" s="112"/>
      <c r="C586" s="111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 ht="15.75" customHeight="1">
      <c r="A587" s="112"/>
      <c r="B587" s="112"/>
      <c r="C587" s="111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 ht="15.75" customHeight="1">
      <c r="A588" s="112"/>
      <c r="B588" s="112"/>
      <c r="C588" s="111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 ht="15.75" customHeight="1">
      <c r="A589" s="112"/>
      <c r="B589" s="112"/>
      <c r="C589" s="111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 ht="15.75" customHeight="1">
      <c r="A590" s="112"/>
      <c r="B590" s="112"/>
      <c r="C590" s="111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 ht="15.75" customHeight="1">
      <c r="A591" s="112"/>
      <c r="B591" s="112"/>
      <c r="C591" s="111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 ht="15.75" customHeight="1">
      <c r="A592" s="112"/>
      <c r="B592" s="112"/>
      <c r="C592" s="111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 ht="15.75" customHeight="1">
      <c r="A593" s="112"/>
      <c r="B593" s="112"/>
      <c r="C593" s="111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 ht="15.75" customHeight="1">
      <c r="A594" s="112"/>
      <c r="B594" s="112"/>
      <c r="C594" s="111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 ht="15.75" customHeight="1">
      <c r="A595" s="112"/>
      <c r="B595" s="112"/>
      <c r="C595" s="111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 ht="15.75" customHeight="1">
      <c r="A596" s="112"/>
      <c r="B596" s="112"/>
      <c r="C596" s="111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 ht="15.75" customHeight="1">
      <c r="A597" s="112"/>
      <c r="B597" s="112"/>
      <c r="C597" s="111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 ht="15.75" customHeight="1">
      <c r="A598" s="112"/>
      <c r="B598" s="112"/>
      <c r="C598" s="111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 ht="15.75" customHeight="1">
      <c r="A599" s="112"/>
      <c r="B599" s="112"/>
      <c r="C599" s="111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 ht="15.75" customHeight="1">
      <c r="A600" s="112"/>
      <c r="B600" s="112"/>
      <c r="C600" s="111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 ht="15.75" customHeight="1">
      <c r="A601" s="112"/>
      <c r="B601" s="112"/>
      <c r="C601" s="111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 ht="15.75" customHeight="1">
      <c r="A602" s="112"/>
      <c r="B602" s="112"/>
      <c r="C602" s="111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 ht="15.75" customHeight="1">
      <c r="A603" s="112"/>
      <c r="B603" s="112"/>
      <c r="C603" s="111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 ht="15.75" customHeight="1">
      <c r="A604" s="112"/>
      <c r="B604" s="112"/>
      <c r="C604" s="111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 ht="15.75" customHeight="1">
      <c r="A605" s="112"/>
      <c r="B605" s="112"/>
      <c r="C605" s="111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 ht="15.75" customHeight="1">
      <c r="A606" s="112"/>
      <c r="B606" s="112"/>
      <c r="C606" s="111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 ht="15.75" customHeight="1">
      <c r="A607" s="112"/>
      <c r="B607" s="112"/>
      <c r="C607" s="111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 ht="15.75" customHeight="1">
      <c r="A608" s="112"/>
      <c r="B608" s="112"/>
      <c r="C608" s="111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 ht="15.75" customHeight="1">
      <c r="A609" s="112"/>
      <c r="B609" s="112"/>
      <c r="C609" s="111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 ht="15.75" customHeight="1">
      <c r="A610" s="112"/>
      <c r="B610" s="112"/>
      <c r="C610" s="111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 ht="15.75" customHeight="1">
      <c r="A611" s="112"/>
      <c r="B611" s="112"/>
      <c r="C611" s="111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 ht="15.75" customHeight="1">
      <c r="A612" s="112"/>
      <c r="B612" s="112"/>
      <c r="C612" s="111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 ht="15.75" customHeight="1">
      <c r="A613" s="112"/>
      <c r="B613" s="112"/>
      <c r="C613" s="111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 ht="15.75" customHeight="1">
      <c r="A614" s="112"/>
      <c r="B614" s="112"/>
      <c r="C614" s="111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 ht="15.75" customHeight="1">
      <c r="A615" s="112"/>
      <c r="B615" s="112"/>
      <c r="C615" s="111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 ht="15.75" customHeight="1">
      <c r="A616" s="112"/>
      <c r="B616" s="112"/>
      <c r="C616" s="111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 ht="15.75" customHeight="1">
      <c r="A617" s="112"/>
      <c r="B617" s="112"/>
      <c r="C617" s="111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 ht="15.75" customHeight="1">
      <c r="A618" s="112"/>
      <c r="B618" s="112"/>
      <c r="C618" s="111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 ht="15.75" customHeight="1">
      <c r="A619" s="112"/>
      <c r="B619" s="112"/>
      <c r="C619" s="111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 ht="15.75" customHeight="1">
      <c r="A620" s="112"/>
      <c r="B620" s="112"/>
      <c r="C620" s="111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 ht="15.75" customHeight="1">
      <c r="A621" s="112"/>
      <c r="B621" s="112"/>
      <c r="C621" s="111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 ht="15.75" customHeight="1">
      <c r="A622" s="112"/>
      <c r="B622" s="112"/>
      <c r="C622" s="111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 ht="15.75" customHeight="1">
      <c r="A623" s="112"/>
      <c r="B623" s="112"/>
      <c r="C623" s="111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 ht="15.75" customHeight="1">
      <c r="A624" s="112"/>
      <c r="B624" s="112"/>
      <c r="C624" s="111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 ht="15.75" customHeight="1">
      <c r="A625" s="112"/>
      <c r="B625" s="112"/>
      <c r="C625" s="111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 ht="15.75" customHeight="1">
      <c r="A626" s="112"/>
      <c r="B626" s="112"/>
      <c r="C626" s="111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 ht="15.75" customHeight="1">
      <c r="A627" s="112"/>
      <c r="B627" s="112"/>
      <c r="C627" s="111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 ht="15.75" customHeight="1">
      <c r="A628" s="112"/>
      <c r="B628" s="112"/>
      <c r="C628" s="111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 ht="15.75" customHeight="1">
      <c r="A629" s="112"/>
      <c r="B629" s="112"/>
      <c r="C629" s="111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 ht="15.75" customHeight="1">
      <c r="A630" s="112"/>
      <c r="B630" s="112"/>
      <c r="C630" s="111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 ht="15.75" customHeight="1">
      <c r="A631" s="112"/>
      <c r="B631" s="112"/>
      <c r="C631" s="111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 ht="15.75" customHeight="1">
      <c r="A632" s="112"/>
      <c r="B632" s="112"/>
      <c r="C632" s="111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 ht="15.75" customHeight="1">
      <c r="A633" s="112"/>
      <c r="B633" s="112"/>
      <c r="C633" s="111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 ht="15.75" customHeight="1">
      <c r="A634" s="112"/>
      <c r="B634" s="112"/>
      <c r="C634" s="111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 ht="15.75" customHeight="1">
      <c r="A635" s="112"/>
      <c r="B635" s="112"/>
      <c r="C635" s="111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 ht="15.75" customHeight="1">
      <c r="A636" s="112"/>
      <c r="B636" s="112"/>
      <c r="C636" s="111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 ht="15.75" customHeight="1">
      <c r="A637" s="112"/>
      <c r="B637" s="112"/>
      <c r="C637" s="111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 ht="15.75" customHeight="1">
      <c r="A638" s="112"/>
      <c r="B638" s="112"/>
      <c r="C638" s="111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 ht="15.75" customHeight="1">
      <c r="A639" s="112"/>
      <c r="B639" s="112"/>
      <c r="C639" s="111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 ht="15.75" customHeight="1">
      <c r="A640" s="112"/>
      <c r="B640" s="112"/>
      <c r="C640" s="111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 ht="15.75" customHeight="1">
      <c r="A641" s="112"/>
      <c r="B641" s="112"/>
      <c r="C641" s="111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 ht="15.75" customHeight="1">
      <c r="A642" s="112"/>
      <c r="B642" s="112"/>
      <c r="C642" s="111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 ht="15.75" customHeight="1">
      <c r="A643" s="112"/>
      <c r="B643" s="112"/>
      <c r="C643" s="111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 ht="15.75" customHeight="1">
      <c r="A644" s="112"/>
      <c r="B644" s="112"/>
      <c r="C644" s="111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 ht="15.75" customHeight="1">
      <c r="A645" s="112"/>
      <c r="B645" s="112"/>
      <c r="C645" s="111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 ht="15.75" customHeight="1">
      <c r="A646" s="112"/>
      <c r="B646" s="112"/>
      <c r="C646" s="111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 ht="15.75" customHeight="1">
      <c r="A647" s="112"/>
      <c r="B647" s="112"/>
      <c r="C647" s="111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 ht="15.75" customHeight="1">
      <c r="A648" s="112"/>
      <c r="B648" s="112"/>
      <c r="C648" s="111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 ht="15.75" customHeight="1">
      <c r="A649" s="112"/>
      <c r="B649" s="112"/>
      <c r="C649" s="111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 ht="15.75" customHeight="1">
      <c r="A650" s="112"/>
      <c r="B650" s="112"/>
      <c r="C650" s="111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 ht="15.75" customHeight="1">
      <c r="A651" s="112"/>
      <c r="B651" s="112"/>
      <c r="C651" s="111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 ht="15.75" customHeight="1">
      <c r="A652" s="112"/>
      <c r="B652" s="112"/>
      <c r="C652" s="111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 ht="15.75" customHeight="1">
      <c r="A653" s="112"/>
      <c r="B653" s="112"/>
      <c r="C653" s="111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 ht="15.75" customHeight="1">
      <c r="A654" s="112"/>
      <c r="B654" s="112"/>
      <c r="C654" s="111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 ht="15.75" customHeight="1">
      <c r="A655" s="112"/>
      <c r="B655" s="112"/>
      <c r="C655" s="111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 ht="15.75" customHeight="1">
      <c r="A656" s="112"/>
      <c r="B656" s="112"/>
      <c r="C656" s="111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 ht="15.75" customHeight="1">
      <c r="A657" s="112"/>
      <c r="B657" s="112"/>
      <c r="C657" s="111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 ht="15.75" customHeight="1">
      <c r="A658" s="112"/>
      <c r="B658" s="112"/>
      <c r="C658" s="111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 ht="15.75" customHeight="1">
      <c r="A659" s="112"/>
      <c r="B659" s="112"/>
      <c r="C659" s="111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 ht="15.75" customHeight="1">
      <c r="A660" s="112"/>
      <c r="B660" s="112"/>
      <c r="C660" s="111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 ht="15.75" customHeight="1">
      <c r="A661" s="112"/>
      <c r="B661" s="112"/>
      <c r="C661" s="111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 ht="15.75" customHeight="1">
      <c r="A662" s="112"/>
      <c r="B662" s="112"/>
      <c r="C662" s="111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 ht="15.75" customHeight="1">
      <c r="A663" s="112"/>
      <c r="B663" s="112"/>
      <c r="C663" s="111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 ht="15.75" customHeight="1">
      <c r="A664" s="112"/>
      <c r="B664" s="112"/>
      <c r="C664" s="111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 ht="15.75" customHeight="1">
      <c r="A665" s="112"/>
      <c r="B665" s="112"/>
      <c r="C665" s="111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 ht="15.75" customHeight="1">
      <c r="A666" s="112"/>
      <c r="B666" s="112"/>
      <c r="C666" s="111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 ht="15.75" customHeight="1">
      <c r="A667" s="112"/>
      <c r="B667" s="112"/>
      <c r="C667" s="111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 ht="15.75" customHeight="1">
      <c r="A668" s="112"/>
      <c r="B668" s="112"/>
      <c r="C668" s="111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 ht="15.75" customHeight="1">
      <c r="A669" s="112"/>
      <c r="B669" s="112"/>
      <c r="C669" s="111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 ht="15.75" customHeight="1">
      <c r="A670" s="112"/>
      <c r="B670" s="112"/>
      <c r="C670" s="111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 ht="15.75" customHeight="1">
      <c r="A671" s="112"/>
      <c r="B671" s="112"/>
      <c r="C671" s="111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 ht="15.75" customHeight="1">
      <c r="A672" s="112"/>
      <c r="B672" s="112"/>
      <c r="C672" s="111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 ht="15.75" customHeight="1">
      <c r="A673" s="112"/>
      <c r="B673" s="112"/>
      <c r="C673" s="111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 ht="15.75" customHeight="1">
      <c r="A674" s="112"/>
      <c r="B674" s="112"/>
      <c r="C674" s="111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 ht="15.75" customHeight="1">
      <c r="A675" s="112"/>
      <c r="B675" s="112"/>
      <c r="C675" s="111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 ht="15.75" customHeight="1">
      <c r="A676" s="112"/>
      <c r="B676" s="112"/>
      <c r="C676" s="111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 ht="15.75" customHeight="1">
      <c r="A677" s="112"/>
      <c r="B677" s="112"/>
      <c r="C677" s="111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 ht="15.75" customHeight="1">
      <c r="A678" s="112"/>
      <c r="B678" s="112"/>
      <c r="C678" s="111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 ht="15.75" customHeight="1">
      <c r="A679" s="112"/>
      <c r="B679" s="112"/>
      <c r="C679" s="111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 ht="15.75" customHeight="1">
      <c r="A680" s="112"/>
      <c r="B680" s="112"/>
      <c r="C680" s="111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 ht="15.75" customHeight="1">
      <c r="A681" s="112"/>
      <c r="B681" s="112"/>
      <c r="C681" s="111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 ht="15.75" customHeight="1">
      <c r="A682" s="112"/>
      <c r="B682" s="112"/>
      <c r="C682" s="111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 ht="15.75" customHeight="1">
      <c r="A683" s="112"/>
      <c r="B683" s="112"/>
      <c r="C683" s="111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 ht="15.75" customHeight="1">
      <c r="A684" s="112"/>
      <c r="B684" s="112"/>
      <c r="C684" s="111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 ht="15.75" customHeight="1">
      <c r="A685" s="112"/>
      <c r="B685" s="112"/>
      <c r="C685" s="111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 ht="15.75" customHeight="1">
      <c r="A686" s="112"/>
      <c r="B686" s="112"/>
      <c r="C686" s="111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 ht="15.75" customHeight="1">
      <c r="A687" s="112"/>
      <c r="B687" s="112"/>
      <c r="C687" s="111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 ht="15.75" customHeight="1">
      <c r="A688" s="112"/>
      <c r="B688" s="112"/>
      <c r="C688" s="111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 ht="15.75" customHeight="1">
      <c r="A689" s="112"/>
      <c r="B689" s="112"/>
      <c r="C689" s="111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 ht="15.75" customHeight="1">
      <c r="A690" s="112"/>
      <c r="B690" s="112"/>
      <c r="C690" s="111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 ht="15.75" customHeight="1">
      <c r="A691" s="112"/>
      <c r="B691" s="112"/>
      <c r="C691" s="111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 ht="15.75" customHeight="1">
      <c r="A692" s="112"/>
      <c r="B692" s="112"/>
      <c r="C692" s="111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 ht="15.75" customHeight="1">
      <c r="A693" s="112"/>
      <c r="B693" s="112"/>
      <c r="C693" s="111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 ht="15.75" customHeight="1">
      <c r="A694" s="112"/>
      <c r="B694" s="112"/>
      <c r="C694" s="111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 ht="15.75" customHeight="1">
      <c r="A695" s="112"/>
      <c r="B695" s="112"/>
      <c r="C695" s="111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 ht="15.75" customHeight="1">
      <c r="A696" s="112"/>
      <c r="B696" s="112"/>
      <c r="C696" s="111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 ht="15.75" customHeight="1">
      <c r="A697" s="112"/>
      <c r="B697" s="112"/>
      <c r="C697" s="111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 ht="15.75" customHeight="1">
      <c r="A698" s="112"/>
      <c r="B698" s="112"/>
      <c r="C698" s="111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 ht="15.75" customHeight="1">
      <c r="A699" s="112"/>
      <c r="B699" s="112"/>
      <c r="C699" s="111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 ht="15.75" customHeight="1">
      <c r="A700" s="112"/>
      <c r="B700" s="112"/>
      <c r="C700" s="111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 ht="15.75" customHeight="1">
      <c r="A701" s="112"/>
      <c r="B701" s="112"/>
      <c r="C701" s="111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 ht="15.75" customHeight="1">
      <c r="A702" s="112"/>
      <c r="B702" s="112"/>
      <c r="C702" s="111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 ht="15.75" customHeight="1">
      <c r="A703" s="112"/>
      <c r="B703" s="112"/>
      <c r="C703" s="111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 ht="15.75" customHeight="1">
      <c r="A704" s="112"/>
      <c r="B704" s="112"/>
      <c r="C704" s="111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 ht="15.75" customHeight="1">
      <c r="A705" s="112"/>
      <c r="B705" s="112"/>
      <c r="C705" s="111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 ht="15.75" customHeight="1">
      <c r="A706" s="112"/>
      <c r="B706" s="112"/>
      <c r="C706" s="111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 ht="15.75" customHeight="1">
      <c r="A707" s="112"/>
      <c r="B707" s="112"/>
      <c r="C707" s="111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 ht="15.75" customHeight="1">
      <c r="A708" s="112"/>
      <c r="B708" s="112"/>
      <c r="C708" s="111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 ht="15.75" customHeight="1">
      <c r="A709" s="112"/>
      <c r="B709" s="112"/>
      <c r="C709" s="111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 ht="15.75" customHeight="1">
      <c r="A710" s="112"/>
      <c r="B710" s="112"/>
      <c r="C710" s="111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 ht="15.75" customHeight="1">
      <c r="A711" s="112"/>
      <c r="B711" s="112"/>
      <c r="C711" s="111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 ht="15.75" customHeight="1">
      <c r="A712" s="112"/>
      <c r="B712" s="112"/>
      <c r="C712" s="111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 ht="15.75" customHeight="1">
      <c r="A713" s="112"/>
      <c r="B713" s="112"/>
      <c r="C713" s="111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 ht="15.75" customHeight="1">
      <c r="A714" s="112"/>
      <c r="B714" s="112"/>
      <c r="C714" s="111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 ht="15.75" customHeight="1">
      <c r="A715" s="112"/>
      <c r="B715" s="112"/>
      <c r="C715" s="111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 ht="15.75" customHeight="1">
      <c r="A716" s="112"/>
      <c r="B716" s="112"/>
      <c r="C716" s="111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 ht="15.75" customHeight="1">
      <c r="A717" s="112"/>
      <c r="B717" s="112"/>
      <c r="C717" s="111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 ht="15.75" customHeight="1">
      <c r="A718" s="112"/>
      <c r="B718" s="112"/>
      <c r="C718" s="111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 ht="15.75" customHeight="1">
      <c r="A719" s="112"/>
      <c r="B719" s="112"/>
      <c r="C719" s="111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 ht="15.75" customHeight="1">
      <c r="A720" s="112"/>
      <c r="B720" s="112"/>
      <c r="C720" s="111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 ht="15.75" customHeight="1">
      <c r="A721" s="112"/>
      <c r="B721" s="112"/>
      <c r="C721" s="111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 ht="15.75" customHeight="1">
      <c r="A722" s="112"/>
      <c r="B722" s="112"/>
      <c r="C722" s="111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 ht="15.75" customHeight="1">
      <c r="A723" s="112"/>
      <c r="B723" s="112"/>
      <c r="C723" s="111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 ht="15.75" customHeight="1">
      <c r="A724" s="112"/>
      <c r="B724" s="112"/>
      <c r="C724" s="111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 ht="15.75" customHeight="1">
      <c r="A725" s="112"/>
      <c r="B725" s="112"/>
      <c r="C725" s="111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 ht="15.75" customHeight="1">
      <c r="A726" s="112"/>
      <c r="B726" s="112"/>
      <c r="C726" s="111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 ht="15.75" customHeight="1">
      <c r="A727" s="112"/>
      <c r="B727" s="112"/>
      <c r="C727" s="111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 ht="15.75" customHeight="1">
      <c r="A728" s="112"/>
      <c r="B728" s="112"/>
      <c r="C728" s="111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 ht="15.75" customHeight="1">
      <c r="A729" s="112"/>
      <c r="B729" s="112"/>
      <c r="C729" s="111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 ht="15.75" customHeight="1">
      <c r="A730" s="112"/>
      <c r="B730" s="112"/>
      <c r="C730" s="111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 ht="15.75" customHeight="1">
      <c r="A731" s="112"/>
      <c r="B731" s="112"/>
      <c r="C731" s="111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 ht="15.75" customHeight="1">
      <c r="A732" s="112"/>
      <c r="B732" s="112"/>
      <c r="C732" s="111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 ht="15.75" customHeight="1">
      <c r="A733" s="112"/>
      <c r="B733" s="112"/>
      <c r="C733" s="111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 ht="15.75" customHeight="1">
      <c r="A734" s="112"/>
      <c r="B734" s="112"/>
      <c r="C734" s="111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 ht="15.75" customHeight="1">
      <c r="A735" s="112"/>
      <c r="B735" s="112"/>
      <c r="C735" s="111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 ht="15.75" customHeight="1">
      <c r="A736" s="112"/>
      <c r="B736" s="112"/>
      <c r="C736" s="111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 ht="15.75" customHeight="1">
      <c r="A737" s="112"/>
      <c r="B737" s="112"/>
      <c r="C737" s="111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 ht="15.75" customHeight="1">
      <c r="A738" s="112"/>
      <c r="B738" s="112"/>
      <c r="C738" s="111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 ht="15.75" customHeight="1">
      <c r="A739" s="112"/>
      <c r="B739" s="112"/>
      <c r="C739" s="111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 ht="15.75" customHeight="1">
      <c r="A740" s="112"/>
      <c r="B740" s="112"/>
      <c r="C740" s="111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 ht="15.75" customHeight="1">
      <c r="A741" s="112"/>
      <c r="B741" s="112"/>
      <c r="C741" s="111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 ht="15.75" customHeight="1">
      <c r="A742" s="112"/>
      <c r="B742" s="112"/>
      <c r="C742" s="111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 ht="15.75" customHeight="1">
      <c r="A743" s="112"/>
      <c r="B743" s="112"/>
      <c r="C743" s="111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 ht="15.75" customHeight="1">
      <c r="A744" s="112"/>
      <c r="B744" s="112"/>
      <c r="C744" s="111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 ht="15.75" customHeight="1">
      <c r="A745" s="112"/>
      <c r="B745" s="112"/>
      <c r="C745" s="111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 ht="15.75" customHeight="1">
      <c r="A746" s="112"/>
      <c r="B746" s="112"/>
      <c r="C746" s="111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 ht="15.75" customHeight="1">
      <c r="A747" s="112"/>
      <c r="B747" s="112"/>
      <c r="C747" s="111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 ht="15.75" customHeight="1">
      <c r="A748" s="112"/>
      <c r="B748" s="112"/>
      <c r="C748" s="111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 ht="15.75" customHeight="1">
      <c r="A749" s="112"/>
      <c r="B749" s="112"/>
      <c r="C749" s="111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 ht="15.75" customHeight="1">
      <c r="A750" s="112"/>
      <c r="B750" s="112"/>
      <c r="C750" s="111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 ht="15.75" customHeight="1">
      <c r="A751" s="112"/>
      <c r="B751" s="112"/>
      <c r="C751" s="111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 ht="15.75" customHeight="1">
      <c r="A752" s="112"/>
      <c r="B752" s="112"/>
      <c r="C752" s="111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 ht="15.75" customHeight="1">
      <c r="A753" s="112"/>
      <c r="B753" s="112"/>
      <c r="C753" s="111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 ht="15.75" customHeight="1">
      <c r="A754" s="112"/>
      <c r="B754" s="112"/>
      <c r="C754" s="111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 ht="15.75" customHeight="1">
      <c r="A755" s="112"/>
      <c r="B755" s="112"/>
      <c r="C755" s="111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 ht="15.75" customHeight="1">
      <c r="A756" s="112"/>
      <c r="B756" s="112"/>
      <c r="C756" s="111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 ht="15.75" customHeight="1">
      <c r="A757" s="112"/>
      <c r="B757" s="112"/>
      <c r="C757" s="111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 ht="15.75" customHeight="1">
      <c r="A758" s="112"/>
      <c r="B758" s="112"/>
      <c r="C758" s="111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 ht="15.75" customHeight="1">
      <c r="A759" s="112"/>
      <c r="B759" s="112"/>
      <c r="C759" s="111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 ht="15.75" customHeight="1">
      <c r="A760" s="112"/>
      <c r="B760" s="112"/>
      <c r="C760" s="111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 ht="15.75" customHeight="1">
      <c r="A761" s="112"/>
      <c r="B761" s="112"/>
      <c r="C761" s="111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 ht="15.75" customHeight="1">
      <c r="A762" s="112"/>
      <c r="B762" s="112"/>
      <c r="C762" s="111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 ht="15.75" customHeight="1">
      <c r="A763" s="112"/>
      <c r="B763" s="112"/>
      <c r="C763" s="111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 ht="15.75" customHeight="1">
      <c r="A764" s="112"/>
      <c r="B764" s="112"/>
      <c r="C764" s="111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 ht="15.75" customHeight="1">
      <c r="A765" s="112"/>
      <c r="B765" s="112"/>
      <c r="C765" s="111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 ht="15.75" customHeight="1">
      <c r="A766" s="112"/>
      <c r="B766" s="112"/>
      <c r="C766" s="111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 ht="15.75" customHeight="1">
      <c r="A767" s="112"/>
      <c r="B767" s="112"/>
      <c r="C767" s="111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 ht="15.75" customHeight="1">
      <c r="A768" s="112"/>
      <c r="B768" s="112"/>
      <c r="C768" s="111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 ht="15.75" customHeight="1">
      <c r="A769" s="112"/>
      <c r="B769" s="112"/>
      <c r="C769" s="111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 ht="15.75" customHeight="1">
      <c r="A770" s="112"/>
      <c r="B770" s="112"/>
      <c r="C770" s="111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 ht="15.75" customHeight="1">
      <c r="A771" s="112"/>
      <c r="B771" s="112"/>
      <c r="C771" s="111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 ht="15.75" customHeight="1">
      <c r="A772" s="112"/>
      <c r="B772" s="112"/>
      <c r="C772" s="111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 ht="15.75" customHeight="1">
      <c r="A773" s="112"/>
      <c r="B773" s="112"/>
      <c r="C773" s="111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 ht="15.75" customHeight="1">
      <c r="A774" s="112"/>
      <c r="B774" s="112"/>
      <c r="C774" s="111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 ht="15.75" customHeight="1">
      <c r="A775" s="112"/>
      <c r="B775" s="112"/>
      <c r="C775" s="111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 ht="15.75" customHeight="1">
      <c r="A776" s="112"/>
      <c r="B776" s="112"/>
      <c r="C776" s="111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 ht="15.75" customHeight="1">
      <c r="A777" s="112"/>
      <c r="B777" s="112"/>
      <c r="C777" s="111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 ht="15.75" customHeight="1">
      <c r="A778" s="112"/>
      <c r="B778" s="112"/>
      <c r="C778" s="111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 ht="15.75" customHeight="1">
      <c r="A779" s="112"/>
      <c r="B779" s="112"/>
      <c r="C779" s="111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 ht="15.75" customHeight="1">
      <c r="A780" s="112"/>
      <c r="B780" s="112"/>
      <c r="C780" s="111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 ht="15.75" customHeight="1">
      <c r="A781" s="112"/>
      <c r="B781" s="112"/>
      <c r="C781" s="111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 ht="15.75" customHeight="1">
      <c r="A782" s="112"/>
      <c r="B782" s="112"/>
      <c r="C782" s="111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 ht="15.75" customHeight="1">
      <c r="A783" s="112"/>
      <c r="B783" s="112"/>
      <c r="C783" s="111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 ht="15.75" customHeight="1">
      <c r="A784" s="112"/>
      <c r="B784" s="112"/>
      <c r="C784" s="111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 ht="15.75" customHeight="1">
      <c r="A785" s="112"/>
      <c r="B785" s="112"/>
      <c r="C785" s="111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 ht="15.75" customHeight="1">
      <c r="A786" s="112"/>
      <c r="B786" s="112"/>
      <c r="C786" s="111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 ht="15.75" customHeight="1">
      <c r="A787" s="112"/>
      <c r="B787" s="112"/>
      <c r="C787" s="111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 ht="15.75" customHeight="1">
      <c r="A788" s="112"/>
      <c r="B788" s="112"/>
      <c r="C788" s="111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 ht="15.75" customHeight="1">
      <c r="A789" s="112"/>
      <c r="B789" s="112"/>
      <c r="C789" s="111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 ht="15.75" customHeight="1">
      <c r="A790" s="112"/>
      <c r="B790" s="112"/>
      <c r="C790" s="111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 ht="15.75" customHeight="1">
      <c r="A791" s="112"/>
      <c r="B791" s="112"/>
      <c r="C791" s="111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 ht="15.75" customHeight="1">
      <c r="A792" s="112"/>
      <c r="B792" s="112"/>
      <c r="C792" s="111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 ht="15.75" customHeight="1">
      <c r="A793" s="112"/>
      <c r="B793" s="112"/>
      <c r="C793" s="111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 ht="15.75" customHeight="1">
      <c r="A794" s="112"/>
      <c r="B794" s="112"/>
      <c r="C794" s="111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 ht="15.75" customHeight="1">
      <c r="A795" s="112"/>
      <c r="B795" s="112"/>
      <c r="C795" s="111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 ht="15.75" customHeight="1">
      <c r="A796" s="112"/>
      <c r="B796" s="112"/>
      <c r="C796" s="111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 ht="15.75" customHeight="1">
      <c r="A797" s="112"/>
      <c r="B797" s="112"/>
      <c r="C797" s="111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 ht="15.75" customHeight="1">
      <c r="A798" s="112"/>
      <c r="B798" s="112"/>
      <c r="C798" s="111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 ht="15.75" customHeight="1">
      <c r="A799" s="112"/>
      <c r="B799" s="112"/>
      <c r="C799" s="111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 ht="15.75" customHeight="1">
      <c r="A800" s="112"/>
      <c r="B800" s="112"/>
      <c r="C800" s="111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 ht="15.75" customHeight="1">
      <c r="A801" s="112"/>
      <c r="B801" s="112"/>
      <c r="C801" s="111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 ht="15.75" customHeight="1">
      <c r="A802" s="112"/>
      <c r="B802" s="112"/>
      <c r="C802" s="111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 ht="15.75" customHeight="1">
      <c r="A803" s="112"/>
      <c r="B803" s="112"/>
      <c r="C803" s="111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 ht="15.75" customHeight="1">
      <c r="A804" s="112"/>
      <c r="B804" s="112"/>
      <c r="C804" s="111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 ht="15.75" customHeight="1">
      <c r="A805" s="112"/>
      <c r="B805" s="112"/>
      <c r="C805" s="111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 ht="15.75" customHeight="1">
      <c r="A806" s="112"/>
      <c r="B806" s="112"/>
      <c r="C806" s="111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 ht="15.75" customHeight="1">
      <c r="A807" s="112"/>
      <c r="B807" s="112"/>
      <c r="C807" s="111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 ht="15.75" customHeight="1">
      <c r="A808" s="112"/>
      <c r="B808" s="112"/>
      <c r="C808" s="111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 ht="15.75" customHeight="1">
      <c r="A809" s="112"/>
      <c r="B809" s="112"/>
      <c r="C809" s="111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 ht="15.75" customHeight="1">
      <c r="A810" s="112"/>
      <c r="B810" s="112"/>
      <c r="C810" s="111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 ht="15.75" customHeight="1">
      <c r="A811" s="112"/>
      <c r="B811" s="112"/>
      <c r="C811" s="111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 ht="15.75" customHeight="1">
      <c r="A812" s="112"/>
      <c r="B812" s="112"/>
      <c r="C812" s="111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 ht="15.75" customHeight="1">
      <c r="A813" s="112"/>
      <c r="B813" s="112"/>
      <c r="C813" s="111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 ht="15.75" customHeight="1">
      <c r="A814" s="112"/>
      <c r="B814" s="112"/>
      <c r="C814" s="111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 ht="15.75" customHeight="1">
      <c r="A815" s="112"/>
      <c r="B815" s="112"/>
      <c r="C815" s="111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 ht="15.75" customHeight="1">
      <c r="A816" s="112"/>
      <c r="B816" s="112"/>
      <c r="C816" s="111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 ht="15.75" customHeight="1">
      <c r="A817" s="112"/>
      <c r="B817" s="112"/>
      <c r="C817" s="111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 ht="15.75" customHeight="1">
      <c r="A818" s="112"/>
      <c r="B818" s="112"/>
      <c r="C818" s="111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 ht="15.75" customHeight="1">
      <c r="A819" s="112"/>
      <c r="B819" s="112"/>
      <c r="C819" s="111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 ht="15.75" customHeight="1">
      <c r="A820" s="112"/>
      <c r="B820" s="112"/>
      <c r="C820" s="111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 ht="15.75" customHeight="1">
      <c r="A821" s="112"/>
      <c r="B821" s="112"/>
      <c r="C821" s="111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 ht="15.75" customHeight="1">
      <c r="A822" s="112"/>
      <c r="B822" s="112"/>
      <c r="C822" s="111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 ht="15.75" customHeight="1">
      <c r="A823" s="112"/>
      <c r="B823" s="112"/>
      <c r="C823" s="111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 ht="15.75" customHeight="1">
      <c r="A824" s="112"/>
      <c r="B824" s="112"/>
      <c r="C824" s="111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 ht="15.75" customHeight="1">
      <c r="A825" s="112"/>
      <c r="B825" s="112"/>
      <c r="C825" s="111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 ht="15.75" customHeight="1">
      <c r="A826" s="112"/>
      <c r="B826" s="112"/>
      <c r="C826" s="111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 ht="15.75" customHeight="1">
      <c r="A827" s="112"/>
      <c r="B827" s="112"/>
      <c r="C827" s="111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 ht="15.75" customHeight="1">
      <c r="A828" s="112"/>
      <c r="B828" s="112"/>
      <c r="C828" s="111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 ht="15.75" customHeight="1">
      <c r="A829" s="112"/>
      <c r="B829" s="112"/>
      <c r="C829" s="111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 ht="15.75" customHeight="1">
      <c r="A830" s="112"/>
      <c r="B830" s="112"/>
      <c r="C830" s="111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 ht="15.75" customHeight="1">
      <c r="A831" s="112"/>
      <c r="B831" s="112"/>
      <c r="C831" s="111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 ht="15.75" customHeight="1">
      <c r="A832" s="112"/>
      <c r="B832" s="112"/>
      <c r="C832" s="111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 ht="15.75" customHeight="1">
      <c r="A833" s="112"/>
      <c r="B833" s="112"/>
      <c r="C833" s="111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 ht="15.75" customHeight="1">
      <c r="A834" s="112"/>
      <c r="B834" s="112"/>
      <c r="C834" s="111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 ht="15.75" customHeight="1">
      <c r="A835" s="112"/>
      <c r="B835" s="112"/>
      <c r="C835" s="111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 ht="15.75" customHeight="1">
      <c r="A836" s="112"/>
      <c r="B836" s="112"/>
      <c r="C836" s="111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 ht="15.75" customHeight="1">
      <c r="A837" s="112"/>
      <c r="B837" s="112"/>
      <c r="C837" s="111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 ht="15.75" customHeight="1">
      <c r="A838" s="112"/>
      <c r="B838" s="112"/>
      <c r="C838" s="111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 ht="15.75" customHeight="1">
      <c r="A839" s="112"/>
      <c r="B839" s="112"/>
      <c r="C839" s="111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 ht="15.75" customHeight="1">
      <c r="A840" s="112"/>
      <c r="B840" s="112"/>
      <c r="C840" s="111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 ht="15.75" customHeight="1">
      <c r="A841" s="112"/>
      <c r="B841" s="112"/>
      <c r="C841" s="111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 ht="15.75" customHeight="1">
      <c r="A842" s="112"/>
      <c r="B842" s="112"/>
      <c r="C842" s="111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 ht="15.75" customHeight="1">
      <c r="A843" s="112"/>
      <c r="B843" s="112"/>
      <c r="C843" s="111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 ht="15.75" customHeight="1">
      <c r="A844" s="112"/>
      <c r="B844" s="112"/>
      <c r="C844" s="111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 ht="15.75" customHeight="1">
      <c r="A845" s="112"/>
      <c r="B845" s="112"/>
      <c r="C845" s="111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 ht="15.75" customHeight="1">
      <c r="A846" s="112"/>
      <c r="B846" s="112"/>
      <c r="C846" s="111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 ht="15.75" customHeight="1">
      <c r="A847" s="112"/>
      <c r="B847" s="112"/>
      <c r="C847" s="111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 ht="15.75" customHeight="1">
      <c r="A848" s="112"/>
      <c r="B848" s="112"/>
      <c r="C848" s="111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 ht="15.75" customHeight="1">
      <c r="A849" s="112"/>
      <c r="B849" s="112"/>
      <c r="C849" s="111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 ht="15.75" customHeight="1">
      <c r="A850" s="112"/>
      <c r="B850" s="112"/>
      <c r="C850" s="111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 ht="15.75" customHeight="1">
      <c r="A851" s="112"/>
      <c r="B851" s="112"/>
      <c r="C851" s="111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 ht="15.75" customHeight="1">
      <c r="A852" s="112"/>
      <c r="B852" s="112"/>
      <c r="C852" s="111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 ht="15.75" customHeight="1">
      <c r="A853" s="112"/>
      <c r="B853" s="112"/>
      <c r="C853" s="111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 ht="15.75" customHeight="1">
      <c r="A854" s="112"/>
      <c r="B854" s="112"/>
      <c r="C854" s="111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 ht="15.75" customHeight="1">
      <c r="A855" s="112"/>
      <c r="B855" s="112"/>
      <c r="C855" s="111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 ht="15.75" customHeight="1">
      <c r="A856" s="112"/>
      <c r="B856" s="112"/>
      <c r="C856" s="111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 ht="15.75" customHeight="1">
      <c r="A857" s="112"/>
      <c r="B857" s="112"/>
      <c r="C857" s="111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 ht="15.75" customHeight="1">
      <c r="A858" s="112"/>
      <c r="B858" s="112"/>
      <c r="C858" s="111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 ht="15.75" customHeight="1">
      <c r="A859" s="112"/>
      <c r="B859" s="112"/>
      <c r="C859" s="111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 ht="15.75" customHeight="1">
      <c r="A860" s="112"/>
      <c r="B860" s="112"/>
      <c r="C860" s="111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 ht="15.75" customHeight="1">
      <c r="A861" s="112"/>
      <c r="B861" s="112"/>
      <c r="C861" s="111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 ht="15.75" customHeight="1">
      <c r="A862" s="112"/>
      <c r="B862" s="112"/>
      <c r="C862" s="111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 ht="15.75" customHeight="1">
      <c r="A863" s="112"/>
      <c r="B863" s="112"/>
      <c r="C863" s="111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 ht="15.75" customHeight="1">
      <c r="A864" s="112"/>
      <c r="B864" s="112"/>
      <c r="C864" s="111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 ht="15.75" customHeight="1">
      <c r="A865" s="112"/>
      <c r="B865" s="112"/>
      <c r="C865" s="111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 ht="15.75" customHeight="1">
      <c r="A866" s="112"/>
      <c r="B866" s="112"/>
      <c r="C866" s="111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 ht="15.75" customHeight="1">
      <c r="A867" s="112"/>
      <c r="B867" s="112"/>
      <c r="C867" s="111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 ht="15.75" customHeight="1">
      <c r="A868" s="112"/>
      <c r="B868" s="112"/>
      <c r="C868" s="111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 ht="15.75" customHeight="1">
      <c r="A869" s="112"/>
      <c r="B869" s="112"/>
      <c r="C869" s="111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 ht="15.75" customHeight="1">
      <c r="A870" s="112"/>
      <c r="B870" s="112"/>
      <c r="C870" s="111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 ht="15.75" customHeight="1">
      <c r="A871" s="112"/>
      <c r="B871" s="112"/>
      <c r="C871" s="111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 ht="15.75" customHeight="1">
      <c r="A872" s="112"/>
      <c r="B872" s="112"/>
      <c r="C872" s="111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 ht="15.75" customHeight="1">
      <c r="A873" s="112"/>
      <c r="B873" s="112"/>
      <c r="C873" s="111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 ht="15.75" customHeight="1">
      <c r="A874" s="112"/>
      <c r="B874" s="112"/>
      <c r="C874" s="111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 ht="15.75" customHeight="1">
      <c r="A875" s="112"/>
      <c r="B875" s="112"/>
      <c r="C875" s="111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 ht="15.75" customHeight="1">
      <c r="A876" s="112"/>
      <c r="B876" s="112"/>
      <c r="C876" s="111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 ht="15.75" customHeight="1">
      <c r="A877" s="112"/>
      <c r="B877" s="112"/>
      <c r="C877" s="111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 ht="15.75" customHeight="1">
      <c r="A878" s="112"/>
      <c r="B878" s="112"/>
      <c r="C878" s="111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 ht="15.75" customHeight="1">
      <c r="A879" s="112"/>
      <c r="B879" s="112"/>
      <c r="C879" s="111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 ht="15.75" customHeight="1">
      <c r="A880" s="112"/>
      <c r="B880" s="112"/>
      <c r="C880" s="111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 ht="15.75" customHeight="1">
      <c r="A881" s="112"/>
      <c r="B881" s="112"/>
      <c r="C881" s="111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 ht="15.75" customHeight="1">
      <c r="A882" s="112"/>
      <c r="B882" s="112"/>
      <c r="C882" s="111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 ht="15.75" customHeight="1">
      <c r="A883" s="112"/>
      <c r="B883" s="112"/>
      <c r="C883" s="111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 ht="15.75" customHeight="1">
      <c r="A884" s="112"/>
      <c r="B884" s="112"/>
      <c r="C884" s="111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 ht="15.75" customHeight="1">
      <c r="A885" s="112"/>
      <c r="B885" s="112"/>
      <c r="C885" s="111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 ht="15.75" customHeight="1">
      <c r="A886" s="112"/>
      <c r="B886" s="112"/>
      <c r="C886" s="111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 ht="15.75" customHeight="1">
      <c r="A887" s="112"/>
      <c r="B887" s="112"/>
      <c r="C887" s="111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 ht="15.75" customHeight="1">
      <c r="A888" s="112"/>
      <c r="B888" s="112"/>
      <c r="C888" s="111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 ht="15.75" customHeight="1">
      <c r="A889" s="112"/>
      <c r="B889" s="112"/>
      <c r="C889" s="111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 ht="15.75" customHeight="1">
      <c r="A890" s="112"/>
      <c r="B890" s="112"/>
      <c r="C890" s="111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 ht="15.75" customHeight="1">
      <c r="A891" s="112"/>
      <c r="B891" s="112"/>
      <c r="C891" s="111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 ht="15.75" customHeight="1">
      <c r="A892" s="112"/>
      <c r="B892" s="112"/>
      <c r="C892" s="111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 ht="15.75" customHeight="1">
      <c r="A893" s="112"/>
      <c r="B893" s="112"/>
      <c r="C893" s="111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 ht="15.75" customHeight="1">
      <c r="A894" s="112"/>
      <c r="B894" s="112"/>
      <c r="C894" s="111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 ht="15.75" customHeight="1">
      <c r="A895" s="112"/>
      <c r="B895" s="112"/>
      <c r="C895" s="111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 ht="15.75" customHeight="1">
      <c r="A896" s="112"/>
      <c r="B896" s="112"/>
      <c r="C896" s="111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 ht="15.75" customHeight="1">
      <c r="A897" s="112"/>
      <c r="B897" s="112"/>
      <c r="C897" s="111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 ht="15.75" customHeight="1">
      <c r="A898" s="112"/>
      <c r="B898" s="112"/>
      <c r="C898" s="111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 ht="15.75" customHeight="1">
      <c r="A899" s="112"/>
      <c r="B899" s="112"/>
      <c r="C899" s="111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 ht="15.75" customHeight="1">
      <c r="A900" s="112"/>
      <c r="B900" s="112"/>
      <c r="C900" s="111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 ht="15.75" customHeight="1">
      <c r="A901" s="112"/>
      <c r="B901" s="112"/>
      <c r="C901" s="111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 ht="15.75" customHeight="1">
      <c r="A902" s="112"/>
      <c r="B902" s="112"/>
      <c r="C902" s="111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 ht="15.75" customHeight="1">
      <c r="A903" s="112"/>
      <c r="B903" s="112"/>
      <c r="C903" s="111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 ht="15.75" customHeight="1">
      <c r="A904" s="112"/>
      <c r="B904" s="112"/>
      <c r="C904" s="111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 ht="15.75" customHeight="1">
      <c r="A905" s="112"/>
      <c r="B905" s="112"/>
      <c r="C905" s="111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 ht="15.75" customHeight="1">
      <c r="A906" s="112"/>
      <c r="B906" s="112"/>
      <c r="C906" s="111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 ht="15.75" customHeight="1">
      <c r="A907" s="112"/>
      <c r="B907" s="112"/>
      <c r="C907" s="111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 ht="15.75" customHeight="1">
      <c r="A908" s="112"/>
      <c r="B908" s="112"/>
      <c r="C908" s="111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 ht="15.75" customHeight="1">
      <c r="A909" s="112"/>
      <c r="B909" s="112"/>
      <c r="C909" s="111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 ht="15.75" customHeight="1">
      <c r="A910" s="112"/>
      <c r="B910" s="112"/>
      <c r="C910" s="111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 ht="15.75" customHeight="1">
      <c r="A911" s="112"/>
      <c r="B911" s="112"/>
      <c r="C911" s="111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 ht="15.75" customHeight="1">
      <c r="A912" s="112"/>
      <c r="B912" s="112"/>
      <c r="C912" s="111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 ht="15.75" customHeight="1">
      <c r="A913" s="112"/>
      <c r="B913" s="112"/>
      <c r="C913" s="111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 ht="15.75" customHeight="1">
      <c r="A914" s="112"/>
      <c r="B914" s="112"/>
      <c r="C914" s="111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 ht="15.75" customHeight="1">
      <c r="A915" s="112"/>
      <c r="B915" s="112"/>
      <c r="C915" s="111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 ht="15.75" customHeight="1">
      <c r="A916" s="112"/>
      <c r="B916" s="112"/>
      <c r="C916" s="111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 ht="15.75" customHeight="1">
      <c r="A917" s="112"/>
      <c r="B917" s="112"/>
      <c r="C917" s="111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 ht="15.75" customHeight="1">
      <c r="A918" s="112"/>
      <c r="B918" s="112"/>
      <c r="C918" s="111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 ht="15.75" customHeight="1">
      <c r="A919" s="112"/>
      <c r="B919" s="112"/>
      <c r="C919" s="111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 ht="15.75" customHeight="1">
      <c r="A920" s="112"/>
      <c r="B920" s="112"/>
      <c r="C920" s="111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 ht="15.75" customHeight="1">
      <c r="A921" s="112"/>
      <c r="B921" s="112"/>
      <c r="C921" s="111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 ht="15.75" customHeight="1">
      <c r="A922" s="112"/>
      <c r="B922" s="112"/>
      <c r="C922" s="111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 ht="15.75" customHeight="1">
      <c r="A923" s="112"/>
      <c r="B923" s="112"/>
      <c r="C923" s="111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 ht="15.75" customHeight="1">
      <c r="A924" s="112"/>
      <c r="B924" s="112"/>
      <c r="C924" s="111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 ht="15.75" customHeight="1">
      <c r="A925" s="112"/>
      <c r="B925" s="112"/>
      <c r="C925" s="111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 ht="15.75" customHeight="1">
      <c r="A926" s="112"/>
      <c r="B926" s="112"/>
      <c r="C926" s="111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 ht="15.75" customHeight="1">
      <c r="A927" s="112"/>
      <c r="B927" s="112"/>
      <c r="C927" s="111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 ht="15.75" customHeight="1">
      <c r="A928" s="112"/>
      <c r="B928" s="112"/>
      <c r="C928" s="111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 ht="15.75" customHeight="1">
      <c r="A929" s="112"/>
      <c r="B929" s="112"/>
      <c r="C929" s="111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 ht="15.75" customHeight="1">
      <c r="A930" s="112"/>
      <c r="B930" s="112"/>
      <c r="C930" s="111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 ht="15.75" customHeight="1">
      <c r="A931" s="112"/>
      <c r="B931" s="112"/>
      <c r="C931" s="111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 ht="15.75" customHeight="1">
      <c r="A932" s="112"/>
      <c r="B932" s="112"/>
      <c r="C932" s="111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 ht="15.75" customHeight="1">
      <c r="A933" s="112"/>
      <c r="B933" s="112"/>
      <c r="C933" s="111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 ht="15.75" customHeight="1">
      <c r="A934" s="112"/>
      <c r="B934" s="112"/>
      <c r="C934" s="111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 ht="15.75" customHeight="1">
      <c r="A935" s="112"/>
      <c r="B935" s="112"/>
      <c r="C935" s="111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 ht="15.75" customHeight="1">
      <c r="A936" s="112"/>
      <c r="B936" s="112"/>
      <c r="C936" s="111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 ht="15.75" customHeight="1">
      <c r="A937" s="112"/>
      <c r="B937" s="112"/>
      <c r="C937" s="111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 ht="15.75" customHeight="1">
      <c r="A938" s="112"/>
      <c r="B938" s="112"/>
      <c r="C938" s="111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 ht="15.75" customHeight="1">
      <c r="A939" s="112"/>
      <c r="B939" s="112"/>
      <c r="C939" s="111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 ht="15.75" customHeight="1">
      <c r="A940" s="112"/>
      <c r="B940" s="112"/>
      <c r="C940" s="111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 ht="15.75" customHeight="1">
      <c r="A941" s="112"/>
      <c r="B941" s="112"/>
      <c r="C941" s="111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 ht="15.75" customHeight="1">
      <c r="A942" s="112"/>
      <c r="B942" s="112"/>
      <c r="C942" s="111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 ht="15.75" customHeight="1">
      <c r="A943" s="112"/>
      <c r="B943" s="112"/>
      <c r="C943" s="111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 ht="15.75" customHeight="1">
      <c r="A944" s="112"/>
      <c r="B944" s="112"/>
      <c r="C944" s="111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 ht="15.75" customHeight="1">
      <c r="A945" s="112"/>
      <c r="B945" s="112"/>
      <c r="C945" s="111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 ht="15.75" customHeight="1">
      <c r="A946" s="112"/>
      <c r="B946" s="112"/>
      <c r="C946" s="111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 ht="15.75" customHeight="1">
      <c r="A947" s="112"/>
      <c r="B947" s="112"/>
      <c r="C947" s="111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 ht="15.75" customHeight="1">
      <c r="A948" s="112"/>
      <c r="B948" s="112"/>
      <c r="C948" s="111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 ht="15.75" customHeight="1">
      <c r="A949" s="112"/>
      <c r="B949" s="112"/>
      <c r="C949" s="111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 ht="15.75" customHeight="1">
      <c r="A950" s="112"/>
      <c r="B950" s="112"/>
      <c r="C950" s="111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 ht="15.75" customHeight="1">
      <c r="A951" s="112"/>
      <c r="B951" s="112"/>
      <c r="C951" s="111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 ht="15.75" customHeight="1">
      <c r="A952" s="112"/>
      <c r="B952" s="112"/>
      <c r="C952" s="111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 ht="15.75" customHeight="1">
      <c r="A953" s="112"/>
      <c r="B953" s="112"/>
      <c r="C953" s="111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 ht="15.75" customHeight="1">
      <c r="A954" s="112"/>
      <c r="B954" s="112"/>
      <c r="C954" s="111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 ht="15.75" customHeight="1">
      <c r="A955" s="112"/>
      <c r="B955" s="112"/>
      <c r="C955" s="111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 ht="15.75" customHeight="1">
      <c r="A956" s="112"/>
      <c r="B956" s="112"/>
      <c r="C956" s="111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 ht="15.75" customHeight="1">
      <c r="A957" s="112"/>
      <c r="B957" s="112"/>
      <c r="C957" s="111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 ht="15.75" customHeight="1">
      <c r="A958" s="112"/>
      <c r="B958" s="112"/>
      <c r="C958" s="111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 ht="15.75" customHeight="1">
      <c r="A959" s="112"/>
      <c r="B959" s="112"/>
      <c r="C959" s="111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 ht="15.75" customHeight="1">
      <c r="A960" s="112"/>
      <c r="B960" s="112"/>
      <c r="C960" s="111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 ht="15.75" customHeight="1">
      <c r="A961" s="112"/>
      <c r="B961" s="112"/>
      <c r="C961" s="111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 ht="15.75" customHeight="1">
      <c r="A962" s="112"/>
      <c r="B962" s="112"/>
      <c r="C962" s="111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 ht="15.75" customHeight="1">
      <c r="A963" s="112"/>
      <c r="B963" s="112"/>
      <c r="C963" s="111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 ht="15.75" customHeight="1">
      <c r="A964" s="112"/>
      <c r="B964" s="112"/>
      <c r="C964" s="111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 ht="15.75" customHeight="1">
      <c r="A965" s="112"/>
      <c r="B965" s="112"/>
      <c r="C965" s="111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 ht="15.75" customHeight="1">
      <c r="A966" s="112"/>
      <c r="B966" s="112"/>
      <c r="C966" s="111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 ht="15.75" customHeight="1">
      <c r="A967" s="112"/>
      <c r="B967" s="112"/>
      <c r="C967" s="111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 ht="15.75" customHeight="1">
      <c r="A968" s="112"/>
      <c r="B968" s="112"/>
      <c r="C968" s="111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 ht="15.75" customHeight="1">
      <c r="A969" s="112"/>
      <c r="B969" s="112"/>
      <c r="C969" s="111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 ht="15.75" customHeight="1">
      <c r="A970" s="112"/>
      <c r="B970" s="112"/>
      <c r="C970" s="111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 ht="15.75" customHeight="1">
      <c r="A971" s="112"/>
      <c r="B971" s="112"/>
      <c r="C971" s="111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 ht="15.75" customHeight="1">
      <c r="A972" s="112"/>
      <c r="B972" s="112"/>
      <c r="C972" s="111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 ht="15.75" customHeight="1">
      <c r="A973" s="112"/>
      <c r="B973" s="112"/>
      <c r="C973" s="111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 ht="15.75" customHeight="1">
      <c r="A974" s="112"/>
      <c r="B974" s="112"/>
      <c r="C974" s="111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 ht="15.75" customHeight="1">
      <c r="A975" s="112"/>
      <c r="B975" s="112"/>
      <c r="C975" s="111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 ht="15.75" customHeight="1">
      <c r="A976" s="112"/>
      <c r="B976" s="112"/>
      <c r="C976" s="111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 ht="15.75" customHeight="1">
      <c r="A977" s="112"/>
      <c r="B977" s="112"/>
      <c r="C977" s="111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 ht="15.75" customHeight="1">
      <c r="A978" s="112"/>
      <c r="B978" s="112"/>
      <c r="C978" s="111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 ht="15.75" customHeight="1">
      <c r="A979" s="112"/>
      <c r="B979" s="112"/>
      <c r="C979" s="111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 ht="15.75" customHeight="1">
      <c r="A980" s="112"/>
      <c r="B980" s="112"/>
      <c r="C980" s="111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 ht="15.75" customHeight="1">
      <c r="A981" s="112"/>
      <c r="B981" s="112"/>
      <c r="C981" s="111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 ht="15.75" customHeight="1">
      <c r="A982" s="112"/>
      <c r="B982" s="112"/>
      <c r="C982" s="111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 ht="15.75" customHeight="1">
      <c r="A983" s="112"/>
      <c r="B983" s="112"/>
      <c r="C983" s="111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 ht="15.75" customHeight="1">
      <c r="A984" s="112"/>
      <c r="B984" s="112"/>
      <c r="C984" s="111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 ht="15.75" customHeight="1">
      <c r="A985" s="112"/>
      <c r="B985" s="112"/>
      <c r="C985" s="111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 ht="15.75" customHeight="1">
      <c r="A986" s="112"/>
      <c r="B986" s="112"/>
      <c r="C986" s="111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 ht="15.75" customHeight="1">
      <c r="A987" s="112"/>
      <c r="B987" s="112"/>
      <c r="C987" s="111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 ht="15.75" customHeight="1">
      <c r="A988" s="112"/>
      <c r="B988" s="112"/>
      <c r="C988" s="111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 ht="15.75" customHeight="1">
      <c r="A989" s="112"/>
      <c r="B989" s="112"/>
      <c r="C989" s="111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 ht="15.75" customHeight="1">
      <c r="A990" s="112"/>
      <c r="B990" s="112"/>
      <c r="C990" s="111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 ht="15.75" customHeight="1">
      <c r="A991" s="112"/>
      <c r="B991" s="112"/>
      <c r="C991" s="111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 ht="15.75" customHeight="1">
      <c r="A992" s="112"/>
      <c r="B992" s="112"/>
      <c r="C992" s="111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 ht="15.75" customHeight="1">
      <c r="A993" s="112"/>
      <c r="B993" s="112"/>
      <c r="C993" s="111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 ht="15.75" customHeight="1">
      <c r="A994" s="112"/>
      <c r="B994" s="112"/>
      <c r="C994" s="111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 ht="15.75" customHeight="1">
      <c r="A995" s="112"/>
      <c r="B995" s="112"/>
      <c r="C995" s="111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 spans="1:26" ht="15.75" customHeight="1">
      <c r="A996" s="112"/>
      <c r="B996" s="112"/>
      <c r="C996" s="111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 spans="1:26" ht="15.75" customHeight="1">
      <c r="A997" s="112"/>
      <c r="B997" s="112"/>
      <c r="C997" s="111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 spans="1:26" ht="15.75" customHeight="1">
      <c r="A998" s="112"/>
      <c r="B998" s="112"/>
      <c r="C998" s="111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 spans="1:26" ht="15.75" customHeight="1">
      <c r="A999" s="112"/>
      <c r="B999" s="112"/>
      <c r="C999" s="111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 spans="1:26" ht="15.75" customHeight="1">
      <c r="A1000" s="112"/>
      <c r="B1000" s="112"/>
      <c r="C1000" s="111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</sheetData>
  <mergeCells count="6">
    <mergeCell ref="B11:C11"/>
    <mergeCell ref="B4:D4"/>
    <mergeCell ref="B5:D5"/>
    <mergeCell ref="B7:D7"/>
    <mergeCell ref="B8:D8"/>
    <mergeCell ref="B9:D9"/>
  </mergeCells>
  <pageMargins left="0.62992125984251968" right="0.23622047244094491" top="0.74803149606299213" bottom="0.74803149606299213" header="0" footer="0"/>
  <pageSetup paperSize="9" scale="87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/>
  </sheetViews>
  <sheetFormatPr baseColWidth="10" defaultColWidth="14.42578125" defaultRowHeight="15" customHeight="1"/>
  <cols>
    <col min="1" max="13" width="11.42578125" customWidth="1"/>
    <col min="14" max="26" width="10.7109375" customWidth="1"/>
  </cols>
  <sheetData>
    <row r="1" spans="1:26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264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26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 ht="15.75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 ht="15.75" customHeight="1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 ht="15.75" customHeight="1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 ht="15.75" customHeight="1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 ht="15.75" customHeight="1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 ht="15.75" customHeight="1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 ht="15.75" customHeight="1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 ht="15.75" customHeight="1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 ht="15.75" customHeight="1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 ht="15.75" customHeight="1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5.75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ht="15.75" customHeight="1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ht="15.75" customHeight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ht="15.75" customHeight="1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15.75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15.75" customHeight="1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ht="15.75" customHeight="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ht="15.75" customHeight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ht="15.75" customHeight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 ht="15.75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ht="15.75" customHeight="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ht="15.75" customHeight="1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ht="15.75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5.75" customHeight="1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ht="15.75" customHeight="1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ht="15.75" customHeight="1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ht="15.75" customHeight="1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ht="15.75" customHeight="1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ht="15.75" customHeight="1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ht="15.75" customHeight="1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ht="15.75" customHeight="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ht="15.75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ht="15.75" customHeight="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ht="15.75" customHeight="1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ht="15.75" customHeight="1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 ht="15.75" customHeight="1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 ht="15.75" customHeight="1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 ht="15.75" customHeight="1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 ht="15.75" customHeight="1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 ht="15.75" customHeight="1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 ht="15.75" customHeight="1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 ht="15.75" customHeight="1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 ht="15.75" customHeight="1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 ht="15.75" customHeight="1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 ht="15.75" customHeight="1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 ht="15.75" customHeight="1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 ht="15.75" customHeight="1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 ht="15.75" customHeight="1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 ht="15.75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 ht="15.75" customHeight="1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 ht="15.75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 ht="15.75" customHeight="1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 ht="15.75" customHeight="1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 ht="15.75" customHeight="1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 ht="15.75" customHeight="1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 ht="15.75" customHeight="1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 ht="15.75" customHeight="1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 ht="15.75" customHeight="1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 ht="15.75" customHeight="1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 ht="15.75" customHeight="1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 ht="15.75" customHeight="1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 ht="15.75" customHeight="1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 ht="15.75" customHeight="1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 ht="15.75" customHeight="1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 ht="15.75" customHeight="1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 ht="15.75" customHeight="1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 ht="15.75" customHeight="1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 ht="15.75" customHeight="1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 ht="15.75" customHeight="1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 ht="15.75" customHeight="1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 ht="15.75" customHeight="1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 ht="15.75" customHeight="1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 ht="15.75" customHeight="1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 ht="15.75" customHeight="1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 ht="15.7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 ht="15.7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 ht="15.75" customHeight="1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 ht="15.75" customHeight="1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 ht="15.75" customHeight="1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 ht="15.75" customHeight="1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 ht="15.75" customHeight="1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 ht="15.75" customHeight="1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 ht="15.7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 ht="15.75" customHeight="1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 ht="15.75" customHeight="1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 ht="15.75" customHeight="1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 ht="15.75" customHeight="1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 ht="15.75" customHeight="1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 ht="15.75" customHeight="1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 ht="15.75" customHeight="1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 ht="15.75" customHeight="1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 ht="15.75" customHeight="1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 ht="15.75" customHeight="1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 ht="15.75" customHeight="1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 ht="15.75" customHeight="1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 ht="15.75" customHeight="1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 ht="15.75" customHeight="1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 ht="15.75" customHeight="1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 ht="15.75" customHeight="1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 ht="15.75" customHeight="1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 ht="15.75" customHeight="1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 ht="15.75" customHeight="1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 ht="15.75" customHeight="1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 ht="15.75" customHeight="1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 ht="15.75" customHeight="1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 ht="15.75" customHeight="1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 ht="15.75" customHeight="1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 ht="15.75" customHeight="1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 ht="15.75" customHeight="1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 ht="15.75" customHeight="1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 ht="15.75" customHeight="1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 ht="15.75" customHeight="1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 ht="15.75" customHeight="1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 ht="15.75" customHeight="1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 ht="15.75" customHeight="1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 ht="15.75" customHeight="1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 ht="15.75" customHeight="1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 ht="15.7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 ht="15.75" customHeight="1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 ht="15.75" customHeight="1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 ht="15.75" customHeight="1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 ht="15.75" customHeight="1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 ht="15.75" customHeight="1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 ht="15.75" customHeight="1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 ht="15.75" customHeight="1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 ht="15.75" customHeight="1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 ht="15.7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 ht="15.75" customHeight="1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 ht="15.75" customHeight="1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 ht="15.75" customHeight="1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 ht="15.75" customHeight="1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 ht="15.75" customHeight="1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 ht="15.75" customHeight="1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 ht="15.75" customHeight="1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 ht="15.75" customHeight="1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 ht="15.75" customHeight="1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 ht="15.75" customHeight="1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 ht="15.75" customHeight="1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 ht="15.75" customHeight="1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 ht="15.75" customHeight="1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 ht="15.75" customHeight="1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 ht="15.75" customHeight="1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 ht="15.75" customHeight="1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 ht="15.75" customHeight="1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 ht="15.75" customHeight="1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 ht="15.75" customHeight="1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 ht="15.75" customHeight="1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 ht="15.75" customHeight="1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 ht="15.75" customHeight="1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 ht="15.75" customHeight="1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 ht="15.75" customHeight="1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 ht="15.75" customHeight="1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 ht="15.75" customHeight="1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 ht="15.75" customHeight="1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 ht="15.75" customHeight="1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 ht="15.75" customHeight="1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 ht="15.75" customHeight="1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 ht="15.75" customHeight="1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 ht="15.75" customHeight="1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 ht="15.75" customHeight="1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 ht="15.75" customHeight="1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 ht="15.75" customHeight="1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 ht="15.75" customHeight="1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 ht="15.75" customHeight="1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 ht="15.75" customHeight="1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 ht="15.75" customHeight="1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 ht="15.75" customHeight="1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 ht="15.75" customHeight="1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 ht="15.75" customHeight="1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 ht="15.75" customHeight="1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 ht="15.75" customHeight="1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 ht="15.75" customHeight="1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 ht="15.75" customHeight="1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 ht="15.75" customHeight="1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 ht="15.75" customHeight="1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 ht="15.75" customHeight="1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 ht="15.75" customHeight="1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 ht="15.75" customHeight="1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 ht="15.75" customHeight="1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 ht="15.75" customHeight="1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 ht="15.75" customHeight="1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 ht="15.75" customHeight="1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 ht="15.75" customHeight="1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 ht="15.75" customHeight="1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 ht="15.75" customHeight="1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 ht="15.75" customHeight="1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 ht="15.75" customHeight="1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 ht="15.75" customHeight="1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 ht="15.75" customHeight="1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 ht="15.75" customHeight="1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 ht="15.75" customHeight="1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 ht="15.75" customHeight="1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 ht="15.75" customHeight="1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 ht="15.75" customHeight="1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 ht="15.75" customHeight="1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 ht="15.75" customHeight="1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 ht="15.75" customHeight="1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 ht="15.75" customHeight="1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 ht="15.75" customHeight="1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 ht="15.75" customHeight="1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 ht="15.75" customHeight="1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 ht="15.75" customHeight="1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 ht="15.75" customHeight="1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 ht="15.75" customHeight="1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 ht="15.75" customHeight="1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 ht="15.75" customHeight="1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 ht="15.75" customHeight="1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 ht="15.75" customHeight="1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 ht="15.75" customHeight="1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 ht="15.75" customHeight="1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 ht="15.75" customHeight="1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 ht="15.75" customHeight="1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 ht="15.75" customHeight="1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 ht="15.75" customHeight="1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 ht="15.75" customHeight="1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 ht="15.75" customHeight="1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 ht="15.75" customHeight="1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 ht="15.75" customHeight="1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 ht="15.75" customHeight="1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 ht="15.75" customHeight="1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 ht="15.75" customHeight="1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 ht="15.75" customHeight="1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 ht="15.75" customHeight="1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 ht="15.75" customHeight="1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 ht="15.75" customHeight="1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 ht="15.75" customHeight="1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 ht="15.75" customHeight="1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 ht="15.75" customHeight="1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 ht="15.75" customHeight="1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 ht="15.75" customHeight="1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 ht="15.75" customHeight="1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 ht="15.75" customHeight="1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 ht="15.75" customHeight="1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 ht="15.75" customHeight="1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 ht="15.75" customHeight="1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 ht="15.75" customHeight="1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 ht="15.75" customHeight="1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 ht="15.75" customHeight="1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 ht="15.75" customHeight="1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 ht="15.75" customHeight="1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 ht="15.75" customHeight="1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 ht="15.75" customHeight="1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ht="15.75" customHeight="1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 ht="15.75" customHeight="1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 ht="15.75" customHeight="1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 ht="15.75" customHeight="1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 ht="15.75" customHeight="1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 ht="15.75" customHeight="1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 ht="15.75" customHeight="1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 ht="15.75" customHeight="1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 ht="15.75" customHeight="1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 ht="15.75" customHeight="1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 ht="15.75" customHeight="1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 ht="15.75" customHeight="1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 ht="15.75" customHeight="1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 ht="15.75" customHeight="1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 ht="15.75" customHeight="1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 ht="15.75" customHeight="1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 ht="15.75" customHeight="1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 ht="15.75" customHeight="1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 ht="15.75" customHeight="1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 ht="15.75" customHeight="1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 ht="15.75" customHeight="1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 ht="15.75" customHeight="1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 ht="15.75" customHeight="1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 ht="15.75" customHeight="1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 ht="15.75" customHeight="1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 ht="15.75" customHeight="1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 ht="15.75" customHeight="1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 ht="15.75" customHeight="1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 ht="15.75" customHeight="1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 ht="15.75" customHeight="1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 ht="15.75" customHeight="1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 ht="15.75" customHeight="1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 ht="15.75" customHeight="1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 ht="15.75" customHeight="1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 ht="15.75" customHeight="1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 ht="15.75" customHeight="1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 ht="15.75" customHeight="1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 ht="15.75" customHeight="1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 ht="15.75" customHeight="1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 ht="15.75" customHeight="1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 ht="15.75" customHeight="1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 ht="15.75" customHeight="1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 ht="15.75" customHeight="1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 ht="15.75" customHeight="1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 ht="15.75" customHeight="1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 ht="15.75" customHeight="1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 ht="15.75" customHeight="1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 ht="15.75" customHeight="1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 ht="15.75" customHeight="1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 ht="15.75" customHeight="1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 ht="15.75" customHeight="1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 ht="15.75" customHeight="1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 ht="15.75" customHeight="1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 ht="15.75" customHeight="1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 ht="15.75" customHeight="1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 ht="15.75" customHeight="1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 ht="15.75" customHeight="1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 ht="15.75" customHeight="1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 ht="15.75" customHeight="1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 ht="15.75" customHeight="1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 ht="15.75" customHeight="1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 ht="15.75" customHeight="1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 ht="15.75" customHeight="1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 ht="15.75" customHeight="1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 ht="15.75" customHeight="1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 ht="15.75" customHeight="1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 ht="15.75" customHeight="1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 ht="15.75" customHeight="1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 ht="15.75" customHeight="1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 ht="15.75" customHeight="1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 ht="15.75" customHeight="1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 ht="15.75" customHeight="1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 ht="15.75" customHeight="1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 ht="15.75" customHeight="1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 ht="15.75" customHeight="1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 ht="15.75" customHeight="1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 ht="15.75" customHeight="1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 ht="15.75" customHeight="1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 ht="15.75" customHeight="1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 ht="15.75" customHeight="1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 ht="15.75" customHeight="1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 ht="15.75" customHeight="1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 ht="15.75" customHeight="1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 ht="15.75" customHeight="1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 ht="15.75" customHeight="1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 ht="15.75" customHeight="1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 ht="15.75" customHeight="1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 ht="15.75" customHeight="1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 ht="15.75" customHeight="1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 ht="15.75" customHeight="1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 ht="15.75" customHeight="1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 ht="15.75" customHeight="1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 ht="15.75" customHeight="1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 ht="15.75" customHeight="1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 ht="15.75" customHeight="1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 ht="15.75" customHeight="1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 ht="15.75" customHeight="1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 ht="15.75" customHeight="1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 ht="15.75" customHeight="1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 ht="15.75" customHeight="1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 ht="15.75" customHeight="1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 ht="15.75" customHeight="1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 ht="15.75" customHeight="1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 ht="15.75" customHeight="1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 ht="15.75" customHeight="1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 ht="15.75" customHeight="1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 ht="15.75" customHeight="1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 ht="15.75" customHeight="1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 ht="15.75" customHeight="1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 ht="15.75" customHeight="1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 ht="15.75" customHeight="1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 ht="15.75" customHeight="1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 ht="15.75" customHeight="1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 ht="15.75" customHeight="1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 ht="15.75" customHeight="1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 ht="15.75" customHeight="1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 ht="15.75" customHeight="1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 ht="15.75" customHeight="1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 ht="15.75" customHeight="1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 ht="15.75" customHeight="1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 ht="15.75" customHeight="1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 ht="15.75" customHeight="1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 ht="15.75" customHeight="1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 ht="15.75" customHeight="1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 ht="15.75" customHeight="1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 ht="15.75" customHeight="1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 ht="15.75" customHeight="1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 ht="15.75" customHeight="1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 ht="15.75" customHeight="1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 ht="15.75" customHeight="1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 ht="15.75" customHeight="1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 ht="15.75" customHeight="1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 ht="15.75" customHeight="1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 ht="15.75" customHeight="1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 ht="15.75" customHeight="1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 ht="15.75" customHeight="1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 ht="15.75" customHeight="1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 ht="15.75" customHeight="1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 ht="15.75" customHeight="1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 ht="15.75" customHeight="1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 ht="15.75" customHeight="1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 ht="15.75" customHeight="1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 ht="15.75" customHeight="1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 ht="15.75" customHeight="1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 ht="15.75" customHeight="1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 ht="15.75" customHeight="1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 ht="15.75" customHeight="1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 ht="15.75" customHeight="1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 ht="15.75" customHeight="1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 ht="15.75" customHeight="1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 ht="15.75" customHeight="1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 ht="15.75" customHeight="1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 ht="15.75" customHeight="1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 ht="15.75" customHeight="1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 ht="15.75" customHeight="1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 ht="15.75" customHeight="1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 ht="15.75" customHeight="1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 ht="15.75" customHeight="1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 ht="15.75" customHeight="1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 ht="15.75" customHeight="1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 ht="15.75" customHeight="1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 ht="15.75" customHeight="1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 ht="15.75" customHeight="1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 ht="15.75" customHeight="1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 ht="15.75" customHeight="1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 ht="15.75" customHeight="1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 ht="15.75" customHeight="1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 ht="15.75" customHeight="1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 ht="15.75" customHeight="1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 ht="15.75" customHeight="1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 ht="15.75" customHeight="1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 ht="15.75" customHeight="1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 ht="15.75" customHeight="1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 ht="15.75" customHeight="1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 ht="15.75" customHeight="1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 ht="15.75" customHeight="1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 ht="15.75" customHeight="1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 ht="15.75" customHeight="1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 ht="15.75" customHeight="1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 ht="15.75" customHeight="1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 ht="15.75" customHeight="1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 ht="15.75" customHeight="1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 ht="15.75" customHeight="1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 ht="15.75" customHeight="1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 ht="15.75" customHeight="1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 ht="15.75" customHeight="1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 ht="15.75" customHeight="1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 ht="15.75" customHeight="1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 ht="15.75" customHeight="1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 ht="15.75" customHeight="1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 ht="15.75" customHeight="1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 ht="15.75" customHeight="1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 ht="15.75" customHeight="1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 ht="15.75" customHeight="1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 ht="15.75" customHeight="1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 ht="15.75" customHeight="1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 ht="15.75" customHeight="1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 ht="15.75" customHeight="1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 ht="15.75" customHeight="1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 ht="15.75" customHeight="1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 ht="15.75" customHeight="1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 ht="15.75" customHeight="1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 ht="15.75" customHeight="1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 ht="15.75" customHeight="1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 ht="15.75" customHeight="1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 ht="15.75" customHeight="1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 ht="15.75" customHeight="1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 ht="15.75" customHeight="1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 ht="15.75" customHeight="1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 ht="15.75" customHeight="1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 ht="15.75" customHeight="1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 ht="15.75" customHeight="1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 ht="15.75" customHeight="1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 ht="15.75" customHeight="1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 ht="15.75" customHeight="1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 ht="15.75" customHeight="1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 ht="15.75" customHeight="1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 ht="15.75" customHeight="1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 ht="15.75" customHeight="1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 ht="15.75" customHeight="1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 ht="15.75" customHeight="1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 ht="15.75" customHeight="1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 ht="15.75" customHeight="1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 ht="15.75" customHeight="1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 ht="15.75" customHeight="1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 ht="15.75" customHeight="1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 ht="15.75" customHeight="1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 ht="15.75" customHeight="1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 ht="15.75" customHeight="1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 ht="15.75" customHeight="1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 ht="15.75" customHeight="1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 ht="15.75" customHeight="1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 ht="15.75" customHeight="1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 ht="15.75" customHeight="1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 ht="15.75" customHeight="1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 ht="15.75" customHeight="1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 ht="15.75" customHeight="1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 ht="15.75" customHeight="1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 ht="15.75" customHeight="1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 ht="15.75" customHeight="1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 ht="15.75" customHeight="1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 ht="15.75" customHeight="1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 ht="15.75" customHeight="1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 ht="15.75" customHeight="1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 ht="15.75" customHeight="1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 ht="15.75" customHeight="1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 ht="15.75" customHeight="1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 ht="15.75" customHeight="1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 ht="15.75" customHeight="1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 ht="15.75" customHeight="1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 ht="15.75" customHeight="1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 ht="15.75" customHeight="1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 ht="15.75" customHeight="1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 ht="15.75" customHeight="1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 ht="15.75" customHeight="1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 ht="15.75" customHeight="1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 ht="15.75" customHeight="1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 ht="15.75" customHeight="1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 ht="15.75" customHeight="1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 ht="15.75" customHeight="1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 ht="15.75" customHeight="1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 ht="15.75" customHeight="1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 ht="15.75" customHeight="1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 ht="15.75" customHeight="1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 ht="15.75" customHeight="1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 ht="15.75" customHeight="1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 ht="15.75" customHeight="1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 ht="15.75" customHeight="1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 ht="15.75" customHeight="1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 ht="15.75" customHeight="1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 ht="15.75" customHeight="1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 ht="15.75" customHeight="1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 ht="15.75" customHeight="1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 ht="15.75" customHeight="1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 ht="15.75" customHeight="1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 ht="15.75" customHeight="1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 ht="15.75" customHeight="1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 ht="15.75" customHeight="1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 ht="15.75" customHeight="1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 ht="15.75" customHeight="1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 ht="15.75" customHeight="1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 ht="15.75" customHeight="1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 ht="15.75" customHeight="1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 ht="15.75" customHeight="1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 ht="15.75" customHeight="1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 ht="15.75" customHeight="1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 ht="15.75" customHeight="1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 ht="15.75" customHeight="1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 ht="15.75" customHeight="1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 ht="15.75" customHeight="1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 ht="15.75" customHeight="1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 ht="15.75" customHeight="1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 ht="15.75" customHeight="1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 ht="15.75" customHeight="1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 ht="15.75" customHeight="1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 ht="15.75" customHeight="1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 ht="15.75" customHeight="1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 ht="15.75" customHeight="1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 ht="15.75" customHeight="1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 ht="15.75" customHeight="1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 ht="15.75" customHeight="1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 ht="15.75" customHeight="1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 ht="15.75" customHeight="1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 ht="15.75" customHeight="1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 ht="15.75" customHeight="1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 ht="15.75" customHeight="1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 ht="15.75" customHeight="1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 ht="15.75" customHeight="1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 ht="15.75" customHeight="1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 ht="15.75" customHeight="1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 ht="15.75" customHeight="1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 ht="15.75" customHeight="1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 ht="15.75" customHeight="1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 ht="15.75" customHeight="1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 ht="15.75" customHeight="1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 ht="15.75" customHeight="1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 ht="15.75" customHeight="1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 ht="15.75" customHeight="1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 ht="15.75" customHeight="1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 ht="15.75" customHeight="1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 ht="15.75" customHeight="1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 ht="15.75" customHeight="1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 ht="15.75" customHeight="1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 ht="15.75" customHeight="1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 ht="15.75" customHeight="1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 ht="15.75" customHeight="1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 ht="15.75" customHeight="1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 ht="15.75" customHeight="1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 ht="15.75" customHeight="1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 ht="15.75" customHeight="1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 ht="15.75" customHeight="1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 ht="15.75" customHeight="1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 ht="15.75" customHeight="1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 ht="15.75" customHeight="1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 ht="15.75" customHeight="1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 ht="15.75" customHeight="1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 ht="15.75" customHeight="1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 ht="15.75" customHeight="1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 ht="15.75" customHeight="1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 ht="15.75" customHeight="1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 ht="15.75" customHeight="1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 ht="15.75" customHeight="1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 ht="15.75" customHeight="1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 ht="15.75" customHeight="1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 ht="15.75" customHeight="1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 ht="15.75" customHeight="1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 ht="15.75" customHeight="1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 ht="15.75" customHeight="1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 ht="15.75" customHeight="1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 ht="15.75" customHeight="1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 ht="15.75" customHeight="1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 ht="15.75" customHeight="1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 ht="15.75" customHeight="1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 ht="15.75" customHeight="1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 ht="15.75" customHeight="1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 ht="15.75" customHeight="1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 ht="15.75" customHeight="1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 ht="15.75" customHeight="1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 ht="15.75" customHeight="1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 ht="15.75" customHeight="1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 ht="15.75" customHeight="1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 ht="15.75" customHeight="1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 ht="15.75" customHeight="1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 ht="15.75" customHeight="1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 ht="15.75" customHeight="1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 ht="15.75" customHeight="1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 ht="15.75" customHeight="1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 ht="15.75" customHeight="1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 ht="15.75" customHeight="1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 ht="15.75" customHeight="1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 ht="15.75" customHeight="1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 ht="15.75" customHeight="1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 ht="15.75" customHeight="1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 ht="15.75" customHeight="1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 ht="15.75" customHeight="1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 ht="15.75" customHeight="1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 ht="15.75" customHeight="1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 ht="15.75" customHeight="1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 ht="15.75" customHeight="1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 ht="15.75" customHeight="1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 ht="15.75" customHeight="1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 ht="15.75" customHeight="1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 ht="15.75" customHeight="1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 ht="15.75" customHeight="1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 ht="15.75" customHeight="1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 ht="15.75" customHeight="1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 ht="15.75" customHeight="1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 ht="15.75" customHeight="1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 ht="15.75" customHeight="1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 ht="15.75" customHeight="1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 ht="15.75" customHeight="1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 ht="15.75" customHeight="1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 ht="15.75" customHeight="1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 ht="15.75" customHeight="1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 ht="15.75" customHeight="1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 ht="15.75" customHeight="1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 ht="15.75" customHeight="1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 ht="15.75" customHeight="1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 ht="15.75" customHeight="1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 ht="15.75" customHeight="1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 ht="15.75" customHeight="1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 ht="15.75" customHeight="1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 ht="15.75" customHeight="1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 ht="15.75" customHeight="1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 ht="15.75" customHeight="1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 ht="15.75" customHeight="1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 ht="15.75" customHeight="1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 ht="15.75" customHeight="1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 ht="15.75" customHeight="1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 ht="15.75" customHeight="1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 ht="15.75" customHeight="1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 ht="15.75" customHeight="1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 ht="15.75" customHeight="1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 ht="15.75" customHeight="1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 ht="15.75" customHeight="1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 ht="15.75" customHeight="1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 ht="15.75" customHeight="1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 ht="15.75" customHeight="1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 ht="15.75" customHeight="1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 ht="15.75" customHeight="1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 ht="15.75" customHeight="1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 ht="15.75" customHeight="1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 ht="15.75" customHeight="1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 ht="15.75" customHeight="1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 ht="15.75" customHeight="1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 ht="15.75" customHeight="1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 ht="15.75" customHeight="1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 ht="15.75" customHeight="1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 ht="15.75" customHeight="1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 ht="15.75" customHeight="1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 ht="15.75" customHeight="1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 ht="15.75" customHeight="1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 ht="15.75" customHeight="1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 ht="15.75" customHeight="1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 ht="15.75" customHeight="1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 ht="15.75" customHeight="1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 ht="15.75" customHeight="1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 ht="15.75" customHeight="1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 ht="15.75" customHeight="1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 ht="15.75" customHeight="1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 ht="15.75" customHeight="1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 ht="15.75" customHeight="1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 ht="15.75" customHeight="1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 ht="15.75" customHeight="1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 ht="15.75" customHeight="1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 ht="15.75" customHeight="1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 ht="15.75" customHeight="1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 ht="15.75" customHeight="1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 ht="15.75" customHeight="1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 ht="15.75" customHeight="1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 ht="15.75" customHeight="1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 ht="15.75" customHeight="1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 ht="15.75" customHeight="1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 ht="15.75" customHeight="1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 ht="15.75" customHeight="1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 ht="15.75" customHeight="1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 ht="15.75" customHeight="1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 ht="15.75" customHeight="1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 ht="15.75" customHeight="1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 ht="15.75" customHeight="1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 ht="15.75" customHeight="1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 ht="15.75" customHeight="1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 ht="15.75" customHeight="1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 ht="15.75" customHeight="1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 ht="15.75" customHeight="1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 ht="15.75" customHeight="1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 ht="15.75" customHeight="1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 ht="15.75" customHeight="1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 ht="15.75" customHeight="1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 ht="15.75" customHeight="1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 ht="15.75" customHeight="1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 ht="15.75" customHeight="1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 ht="15.75" customHeight="1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 ht="15.75" customHeight="1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 ht="15.75" customHeight="1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 ht="15.75" customHeight="1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 ht="15.75" customHeight="1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 ht="15.75" customHeight="1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 ht="15.75" customHeight="1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 ht="15.75" customHeight="1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 ht="15.75" customHeight="1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 ht="15.75" customHeight="1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 ht="15.75" customHeight="1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 ht="15.75" customHeight="1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 ht="15.75" customHeight="1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 ht="15.75" customHeight="1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 ht="15.75" customHeight="1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 ht="15.75" customHeight="1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 ht="15.75" customHeight="1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 ht="15.75" customHeight="1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 ht="15.75" customHeight="1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 ht="15.75" customHeight="1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 ht="15.75" customHeight="1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 ht="15.75" customHeight="1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 ht="15.75" customHeight="1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 ht="15.75" customHeight="1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 ht="15.75" customHeight="1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 ht="15.75" customHeight="1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 ht="15.75" customHeight="1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 ht="15.75" customHeight="1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 ht="15.75" customHeight="1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 ht="15.75" customHeight="1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 ht="15.75" customHeight="1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 ht="15.75" customHeight="1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 ht="15.75" customHeight="1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 ht="15.75" customHeight="1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 ht="15.75" customHeight="1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 ht="15.75" customHeight="1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 ht="15.75" customHeight="1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 ht="15.75" customHeight="1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 ht="15.75" customHeight="1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 ht="15.75" customHeight="1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 ht="15.75" customHeight="1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 ht="15.75" customHeight="1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 ht="15.75" customHeight="1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 ht="15.75" customHeight="1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 ht="15.75" customHeight="1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 ht="15.75" customHeight="1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 ht="15.75" customHeight="1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 ht="15.75" customHeight="1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 ht="15.75" customHeight="1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 ht="15.75" customHeight="1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 ht="15.75" customHeight="1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 ht="15.75" customHeight="1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 ht="15.75" customHeight="1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 ht="15.75" customHeight="1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 ht="15.75" customHeight="1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 ht="15.75" customHeight="1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 ht="15.75" customHeight="1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 ht="15.75" customHeight="1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 ht="15.75" customHeight="1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 ht="15.75" customHeight="1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 ht="15.75" customHeight="1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 ht="15.75" customHeight="1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 ht="15.75" customHeight="1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 ht="15.75" customHeight="1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 ht="15.75" customHeight="1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 ht="15.75" customHeight="1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 ht="15.75" customHeight="1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 ht="15.75" customHeight="1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 ht="15.75" customHeight="1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 ht="15.75" customHeight="1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 ht="15.75" customHeight="1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 ht="15.75" customHeight="1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 ht="15.75" customHeight="1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 ht="15.75" customHeight="1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 ht="15.75" customHeight="1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 ht="15.75" customHeight="1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 ht="15.75" customHeight="1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 ht="15.75" customHeight="1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 ht="15.75" customHeight="1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 ht="15.75" customHeight="1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 ht="15.75" customHeight="1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 ht="15.75" customHeight="1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 ht="15.75" customHeight="1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 ht="15.75" customHeight="1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 ht="15.75" customHeight="1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 ht="15.75" customHeight="1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 ht="15.75" customHeight="1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 ht="15.75" customHeight="1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 ht="15.75" customHeight="1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 ht="15.75" customHeight="1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 ht="15.75" customHeight="1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 ht="15.75" customHeight="1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 ht="15.75" customHeight="1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 ht="15.75" customHeight="1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 ht="15.75" customHeight="1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 ht="15.75" customHeight="1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 ht="15.75" customHeight="1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 ht="15.75" customHeight="1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 ht="15.75" customHeight="1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 ht="15.75" customHeight="1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 ht="15.75" customHeight="1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 ht="15.75" customHeight="1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 ht="15.75" customHeight="1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 ht="15.75" customHeight="1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 ht="15.75" customHeight="1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 ht="15.75" customHeight="1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 ht="15.75" customHeight="1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 ht="15.75" customHeight="1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 ht="15.75" customHeight="1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 ht="15.75" customHeight="1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 ht="15.75" customHeight="1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 ht="15.75" customHeight="1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 ht="15.75" customHeight="1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 ht="15.75" customHeight="1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 ht="15.75" customHeight="1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 ht="15.75" customHeight="1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 ht="15.75" customHeight="1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 ht="15.75" customHeight="1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 ht="15.75" customHeight="1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 ht="15.75" customHeight="1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 ht="15.75" customHeight="1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 ht="15.75" customHeight="1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 ht="15.75" customHeight="1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 ht="15.75" customHeight="1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 ht="15.75" customHeight="1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 ht="15.75" customHeight="1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 ht="15.75" customHeight="1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 ht="15.75" customHeight="1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 ht="15.75" customHeight="1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 ht="15.75" customHeight="1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 ht="15.75" customHeight="1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 ht="15.75" customHeight="1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 ht="15.75" customHeight="1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 ht="15.75" customHeight="1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 ht="15.75" customHeight="1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 ht="15.75" customHeight="1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 ht="15.75" customHeight="1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 ht="15.75" customHeight="1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 ht="15.75" customHeight="1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 ht="15.75" customHeight="1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 ht="15.75" customHeight="1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 ht="15.75" customHeight="1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 ht="15.75" customHeight="1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 ht="15.75" customHeight="1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 ht="15.75" customHeight="1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 ht="15.75" customHeight="1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 ht="15.75" customHeight="1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 ht="15.75" customHeight="1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 ht="15.75" customHeight="1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 ht="15.75" customHeight="1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 ht="15.75" customHeight="1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 ht="15.75" customHeight="1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 ht="15.75" customHeight="1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 ht="15.75" customHeight="1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 ht="15.75" customHeight="1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 ht="15.75" customHeight="1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 ht="15.75" customHeight="1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 ht="15.75" customHeight="1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 ht="15.75" customHeight="1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 ht="15.75" customHeight="1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 ht="15.75" customHeight="1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 ht="15.75" customHeight="1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 ht="15.75" customHeight="1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 ht="15.75" customHeight="1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 ht="15.75" customHeight="1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 ht="15.75" customHeight="1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 ht="15.75" customHeight="1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 ht="15.75" customHeight="1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 ht="15.75" customHeight="1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 ht="15.75" customHeight="1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 ht="15.75" customHeight="1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 ht="15.75" customHeight="1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 ht="15.75" customHeight="1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 ht="15.75" customHeight="1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 ht="15.75" customHeight="1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 ht="15.75" customHeight="1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 ht="15.75" customHeight="1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 ht="15.75" customHeight="1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 ht="15.75" customHeight="1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 ht="15.75" customHeight="1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 ht="15.75" customHeight="1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 ht="15.75" customHeight="1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 ht="15.75" customHeight="1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 ht="15.75" customHeight="1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 ht="15.75" customHeight="1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 ht="15.75" customHeight="1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 ht="15.75" customHeight="1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 ht="15.75" customHeight="1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 ht="15.75" customHeight="1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 ht="15.75" customHeight="1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 ht="15.75" customHeight="1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 ht="15.75" customHeight="1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 ht="15.75" customHeight="1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 ht="15.75" customHeight="1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 ht="15.75" customHeight="1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 ht="15.75" customHeight="1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 ht="15.75" customHeight="1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 ht="15.75" customHeight="1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 ht="15.75" customHeight="1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 ht="15.75" customHeight="1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 ht="15.75" customHeight="1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 ht="15.75" customHeight="1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 ht="15.75" customHeight="1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 ht="15.75" customHeight="1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 ht="15.75" customHeight="1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 ht="15.75" customHeight="1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 ht="15.75" customHeight="1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 ht="15.75" customHeight="1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 ht="15.75" customHeight="1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 ht="15.75" customHeight="1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 ht="15.75" customHeight="1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 ht="15.75" customHeight="1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 ht="15.75" customHeight="1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 ht="15.75" customHeight="1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 ht="15.75" customHeight="1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 ht="15.75" customHeight="1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 ht="15.75" customHeight="1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 ht="15.75" customHeight="1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 ht="15.75" customHeight="1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 ht="15.75" customHeight="1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 ht="15.75" customHeight="1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 ht="15.75" customHeight="1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 ht="15.75" customHeight="1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 ht="15.75" customHeight="1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 ht="15.75" customHeight="1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 ht="15.75" customHeight="1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 ht="15.75" customHeight="1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 ht="15.75" customHeight="1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 ht="15.75" customHeight="1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 ht="15.75" customHeight="1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 ht="15.75" customHeight="1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 ht="15.75" customHeight="1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 ht="15.75" customHeight="1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 ht="15.75" customHeight="1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 ht="15.75" customHeight="1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 ht="15.75" customHeight="1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 ht="15.75" customHeight="1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 ht="15.75" customHeight="1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 ht="15.75" customHeight="1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 ht="15.75" customHeight="1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 ht="15.75" customHeight="1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 ht="15.75" customHeight="1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 ht="15.75" customHeight="1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 ht="15.75" customHeight="1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 ht="15.75" customHeight="1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 ht="15.75" customHeight="1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 ht="15.75" customHeight="1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 ht="15.75" customHeight="1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 ht="15.75" customHeight="1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 ht="15.75" customHeight="1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 ht="15.75" customHeight="1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 ht="15.75" customHeight="1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 ht="15.75" customHeight="1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 ht="15.75" customHeight="1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 ht="15.75" customHeight="1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 ht="15.75" customHeight="1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 ht="15.75" customHeight="1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 ht="15.75" customHeight="1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 ht="15.75" customHeight="1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 ht="15.75" customHeight="1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 ht="15.75" customHeight="1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 spans="1:26" ht="15.75" customHeight="1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 spans="1:26" ht="15.75" customHeight="1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 spans="1:26" ht="15.75" customHeight="1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 spans="1:26" ht="15.75" customHeight="1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 spans="1:26" ht="15.75" customHeight="1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1er ciclo talleres C4</vt:lpstr>
      <vt:lpstr>Ppto Servicios ajuste</vt:lpstr>
      <vt:lpstr>Ppto Servicios</vt:lpstr>
      <vt:lpstr>cronograma talleres 2024 (2)</vt:lpstr>
      <vt:lpstr>cronograma talleres 2024</vt:lpstr>
      <vt:lpstr>Resumen (2)</vt:lpstr>
      <vt:lpstr>Programa  del taller</vt:lpstr>
      <vt:lpstr>Objetivos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Alberto Diaz Gastelo</dc:creator>
  <cp:lastModifiedBy>Claudia Patricia Palacios Asian</cp:lastModifiedBy>
  <dcterms:created xsi:type="dcterms:W3CDTF">2023-02-09T20:39:10Z</dcterms:created>
  <dcterms:modified xsi:type="dcterms:W3CDTF">2024-02-23T15:25:07Z</dcterms:modified>
</cp:coreProperties>
</file>